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3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134" i="1" l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U128" i="1"/>
  <c r="V128" i="1" s="1"/>
  <c r="R127" i="1"/>
  <c r="U127" i="1" s="1"/>
  <c r="Q127" i="1"/>
  <c r="U126" i="1"/>
  <c r="V126" i="1" s="1"/>
  <c r="U125" i="1"/>
  <c r="V125" i="1" s="1"/>
  <c r="U124" i="1"/>
  <c r="V124" i="1" s="1"/>
  <c r="U123" i="1"/>
  <c r="V123" i="1" s="1"/>
  <c r="U122" i="1"/>
  <c r="R122" i="1"/>
  <c r="R121" i="1"/>
  <c r="U120" i="1"/>
  <c r="V120" i="1" s="1"/>
  <c r="U119" i="1"/>
  <c r="V119" i="1" s="1"/>
  <c r="R118" i="1"/>
  <c r="R117" i="1"/>
  <c r="U116" i="1"/>
  <c r="R116" i="1"/>
  <c r="R115" i="1"/>
  <c r="F114" i="1"/>
  <c r="H114" i="1" s="1"/>
  <c r="J114" i="1" s="1"/>
  <c r="F113" i="1"/>
  <c r="H113" i="1" s="1"/>
  <c r="J113" i="1" s="1"/>
  <c r="N113" i="1" s="1"/>
  <c r="F112" i="1"/>
  <c r="H112" i="1" s="1"/>
  <c r="J112" i="1" s="1"/>
  <c r="F111" i="1"/>
  <c r="H111" i="1" s="1"/>
  <c r="J111" i="1" s="1"/>
  <c r="N111" i="1" s="1"/>
  <c r="F110" i="1"/>
  <c r="H110" i="1" s="1"/>
  <c r="J110" i="1" s="1"/>
  <c r="F109" i="1"/>
  <c r="H109" i="1" s="1"/>
  <c r="J109" i="1" s="1"/>
  <c r="N109" i="1" s="1"/>
  <c r="U108" i="1"/>
  <c r="V108" i="1" s="1"/>
  <c r="N108" i="1"/>
  <c r="L108" i="1"/>
  <c r="U107" i="1"/>
  <c r="V107" i="1" s="1"/>
  <c r="F107" i="1"/>
  <c r="H107" i="1" s="1"/>
  <c r="J107" i="1" s="1"/>
  <c r="U106" i="1"/>
  <c r="V106" i="1" s="1"/>
  <c r="J106" i="1"/>
  <c r="F106" i="1"/>
  <c r="H106" i="1" s="1"/>
  <c r="U105" i="1"/>
  <c r="V105" i="1" s="1"/>
  <c r="F105" i="1"/>
  <c r="H105" i="1" s="1"/>
  <c r="J105" i="1" s="1"/>
  <c r="H104" i="1"/>
  <c r="J104" i="1" s="1"/>
  <c r="N104" i="1" s="1"/>
  <c r="F104" i="1"/>
  <c r="J103" i="1"/>
  <c r="F103" i="1"/>
  <c r="H103" i="1" s="1"/>
  <c r="F102" i="1"/>
  <c r="H102" i="1" s="1"/>
  <c r="J102" i="1" s="1"/>
  <c r="F101" i="1"/>
  <c r="H101" i="1" s="1"/>
  <c r="J101" i="1" s="1"/>
  <c r="H100" i="1"/>
  <c r="J100" i="1" s="1"/>
  <c r="N100" i="1" s="1"/>
  <c r="F100" i="1"/>
  <c r="J99" i="1"/>
  <c r="F99" i="1"/>
  <c r="H99" i="1" s="1"/>
  <c r="U98" i="1"/>
  <c r="V98" i="1" s="1"/>
  <c r="U97" i="1"/>
  <c r="V97" i="1" s="1"/>
  <c r="H97" i="1"/>
  <c r="J97" i="1" s="1"/>
  <c r="F97" i="1"/>
  <c r="V96" i="1"/>
  <c r="U96" i="1"/>
  <c r="H96" i="1"/>
  <c r="J96" i="1" s="1"/>
  <c r="N96" i="1" s="1"/>
  <c r="F96" i="1"/>
  <c r="V95" i="1"/>
  <c r="U95" i="1"/>
  <c r="H95" i="1"/>
  <c r="J95" i="1" s="1"/>
  <c r="N95" i="1" s="1"/>
  <c r="F95" i="1"/>
  <c r="F94" i="1"/>
  <c r="H94" i="1" s="1"/>
  <c r="J94" i="1" s="1"/>
  <c r="F93" i="1"/>
  <c r="H93" i="1" s="1"/>
  <c r="J93" i="1" s="1"/>
  <c r="N93" i="1" s="1"/>
  <c r="F92" i="1"/>
  <c r="H92" i="1" s="1"/>
  <c r="J92" i="1" s="1"/>
  <c r="H91" i="1"/>
  <c r="J91" i="1" s="1"/>
  <c r="N91" i="1" s="1"/>
  <c r="F91" i="1"/>
  <c r="F90" i="1"/>
  <c r="H90" i="1" s="1"/>
  <c r="J90" i="1" s="1"/>
  <c r="F89" i="1"/>
  <c r="H89" i="1" s="1"/>
  <c r="J89" i="1" s="1"/>
  <c r="N89" i="1" s="1"/>
  <c r="U88" i="1"/>
  <c r="V88" i="1" s="1"/>
  <c r="F88" i="1"/>
  <c r="H88" i="1" s="1"/>
  <c r="J88" i="1" s="1"/>
  <c r="N88" i="1" s="1"/>
  <c r="U87" i="1"/>
  <c r="V87" i="1" s="1"/>
  <c r="F87" i="1"/>
  <c r="H87" i="1" s="1"/>
  <c r="J87" i="1" s="1"/>
  <c r="N87" i="1" s="1"/>
  <c r="F86" i="1"/>
  <c r="H86" i="1" s="1"/>
  <c r="J86" i="1" s="1"/>
  <c r="H85" i="1"/>
  <c r="J85" i="1" s="1"/>
  <c r="N85" i="1" s="1"/>
  <c r="F85" i="1"/>
  <c r="F84" i="1"/>
  <c r="H84" i="1" s="1"/>
  <c r="J84" i="1" s="1"/>
  <c r="U83" i="1"/>
  <c r="V83" i="1" s="1"/>
  <c r="F83" i="1"/>
  <c r="H83" i="1" s="1"/>
  <c r="J83" i="1" s="1"/>
  <c r="F82" i="1"/>
  <c r="H82" i="1" s="1"/>
  <c r="J82" i="1" s="1"/>
  <c r="N82" i="1" s="1"/>
  <c r="F81" i="1"/>
  <c r="H81" i="1" s="1"/>
  <c r="J81" i="1" s="1"/>
  <c r="H80" i="1"/>
  <c r="J80" i="1" s="1"/>
  <c r="N80" i="1" s="1"/>
  <c r="F80" i="1"/>
  <c r="F79" i="1"/>
  <c r="H79" i="1" s="1"/>
  <c r="J79" i="1" s="1"/>
  <c r="F78" i="1"/>
  <c r="H78" i="1" s="1"/>
  <c r="J78" i="1" s="1"/>
  <c r="N78" i="1" s="1"/>
  <c r="F77" i="1"/>
  <c r="H77" i="1" s="1"/>
  <c r="J77" i="1" s="1"/>
  <c r="H76" i="1"/>
  <c r="J76" i="1" s="1"/>
  <c r="N76" i="1" s="1"/>
  <c r="F76" i="1"/>
  <c r="F75" i="1"/>
  <c r="H75" i="1" s="1"/>
  <c r="J75" i="1" s="1"/>
  <c r="F74" i="1"/>
  <c r="H74" i="1" s="1"/>
  <c r="J74" i="1" s="1"/>
  <c r="N74" i="1" s="1"/>
  <c r="F73" i="1"/>
  <c r="H73" i="1" s="1"/>
  <c r="J73" i="1" s="1"/>
  <c r="H72" i="1"/>
  <c r="J72" i="1" s="1"/>
  <c r="N72" i="1" s="1"/>
  <c r="F72" i="1"/>
  <c r="V71" i="1"/>
  <c r="U71" i="1"/>
  <c r="H71" i="1"/>
  <c r="J71" i="1" s="1"/>
  <c r="N71" i="1" s="1"/>
  <c r="F71" i="1"/>
  <c r="V70" i="1"/>
  <c r="U70" i="1"/>
  <c r="H70" i="1"/>
  <c r="J70" i="1" s="1"/>
  <c r="N70" i="1" s="1"/>
  <c r="F70" i="1"/>
  <c r="F69" i="1"/>
  <c r="H69" i="1" s="1"/>
  <c r="J69" i="1" s="1"/>
  <c r="F68" i="1"/>
  <c r="H68" i="1" s="1"/>
  <c r="J68" i="1" s="1"/>
  <c r="N68" i="1" s="1"/>
  <c r="U67" i="1"/>
  <c r="V67" i="1" s="1"/>
  <c r="F67" i="1"/>
  <c r="H67" i="1" s="1"/>
  <c r="J67" i="1" s="1"/>
  <c r="N67" i="1" s="1"/>
  <c r="U66" i="1"/>
  <c r="V66" i="1" s="1"/>
  <c r="F66" i="1"/>
  <c r="H66" i="1" s="1"/>
  <c r="J66" i="1" s="1"/>
  <c r="N66" i="1" s="1"/>
  <c r="F65" i="1"/>
  <c r="H65" i="1" s="1"/>
  <c r="J65" i="1" s="1"/>
  <c r="H64" i="1"/>
  <c r="J64" i="1" s="1"/>
  <c r="N64" i="1" s="1"/>
  <c r="F64" i="1"/>
  <c r="F63" i="1"/>
  <c r="H63" i="1" s="1"/>
  <c r="J63" i="1" s="1"/>
  <c r="F62" i="1"/>
  <c r="H62" i="1" s="1"/>
  <c r="J62" i="1" s="1"/>
  <c r="N62" i="1" s="1"/>
  <c r="F61" i="1"/>
  <c r="H61" i="1" s="1"/>
  <c r="J61" i="1" s="1"/>
  <c r="H60" i="1"/>
  <c r="J60" i="1" s="1"/>
  <c r="N60" i="1" s="1"/>
  <c r="F60" i="1"/>
  <c r="F59" i="1"/>
  <c r="H59" i="1" s="1"/>
  <c r="J59" i="1" s="1"/>
  <c r="F58" i="1"/>
  <c r="H58" i="1" s="1"/>
  <c r="J58" i="1" s="1"/>
  <c r="N58" i="1" s="1"/>
  <c r="U57" i="1"/>
  <c r="V57" i="1" s="1"/>
  <c r="F57" i="1"/>
  <c r="H57" i="1" s="1"/>
  <c r="J57" i="1" s="1"/>
  <c r="U56" i="1"/>
  <c r="V56" i="1" s="1"/>
  <c r="F56" i="1"/>
  <c r="H56" i="1" s="1"/>
  <c r="J56" i="1" s="1"/>
  <c r="H55" i="1"/>
  <c r="J55" i="1" s="1"/>
  <c r="F55" i="1"/>
  <c r="F54" i="1"/>
  <c r="H54" i="1" s="1"/>
  <c r="J54" i="1" s="1"/>
  <c r="F53" i="1"/>
  <c r="H53" i="1" s="1"/>
  <c r="J53" i="1" s="1"/>
  <c r="F52" i="1"/>
  <c r="H52" i="1" s="1"/>
  <c r="J52" i="1" s="1"/>
  <c r="U51" i="1"/>
  <c r="R51" i="1"/>
  <c r="V50" i="1"/>
  <c r="U50" i="1"/>
  <c r="H50" i="1"/>
  <c r="J50" i="1" s="1"/>
  <c r="F50" i="1"/>
  <c r="F49" i="1"/>
  <c r="H49" i="1" s="1"/>
  <c r="J49" i="1" s="1"/>
  <c r="F48" i="1"/>
  <c r="H48" i="1" s="1"/>
  <c r="J48" i="1" s="1"/>
  <c r="U47" i="1"/>
  <c r="V47" i="1" s="1"/>
  <c r="F47" i="1"/>
  <c r="H47" i="1" s="1"/>
  <c r="J47" i="1" s="1"/>
  <c r="U46" i="1"/>
  <c r="V46" i="1" s="1"/>
  <c r="F46" i="1"/>
  <c r="H46" i="1" s="1"/>
  <c r="J46" i="1" s="1"/>
  <c r="U45" i="1"/>
  <c r="V45" i="1" s="1"/>
  <c r="F45" i="1"/>
  <c r="H45" i="1" s="1"/>
  <c r="J45" i="1" s="1"/>
  <c r="F44" i="1"/>
  <c r="H44" i="1" s="1"/>
  <c r="J44" i="1" s="1"/>
  <c r="U43" i="1"/>
  <c r="V43" i="1" s="1"/>
  <c r="F43" i="1"/>
  <c r="H43" i="1" s="1"/>
  <c r="J43" i="1" s="1"/>
  <c r="H42" i="1"/>
  <c r="J42" i="1" s="1"/>
  <c r="F42" i="1"/>
  <c r="F41" i="1"/>
  <c r="H41" i="1" s="1"/>
  <c r="J41" i="1" s="1"/>
  <c r="F40" i="1"/>
  <c r="H40" i="1" s="1"/>
  <c r="J40" i="1" s="1"/>
  <c r="N40" i="1" s="1"/>
  <c r="U39" i="1"/>
  <c r="V39" i="1" s="1"/>
  <c r="F39" i="1"/>
  <c r="H39" i="1" s="1"/>
  <c r="J39" i="1" s="1"/>
  <c r="N39" i="1" s="1"/>
  <c r="F38" i="1"/>
  <c r="H38" i="1" s="1"/>
  <c r="J38" i="1" s="1"/>
  <c r="U37" i="1"/>
  <c r="V37" i="1" s="1"/>
  <c r="F37" i="1"/>
  <c r="H37" i="1" s="1"/>
  <c r="J37" i="1" s="1"/>
  <c r="H36" i="1"/>
  <c r="J36" i="1" s="1"/>
  <c r="N36" i="1" s="1"/>
  <c r="F36" i="1"/>
  <c r="F35" i="1"/>
  <c r="H35" i="1" s="1"/>
  <c r="J35" i="1" s="1"/>
  <c r="F34" i="1"/>
  <c r="H34" i="1" s="1"/>
  <c r="J34" i="1" s="1"/>
  <c r="N34" i="1" s="1"/>
  <c r="F33" i="1"/>
  <c r="H33" i="1" s="1"/>
  <c r="J33" i="1" s="1"/>
  <c r="H32" i="1"/>
  <c r="J32" i="1" s="1"/>
  <c r="N32" i="1" s="1"/>
  <c r="F32" i="1"/>
  <c r="F31" i="1"/>
  <c r="H31" i="1" s="1"/>
  <c r="J31" i="1" s="1"/>
  <c r="F30" i="1"/>
  <c r="H30" i="1" s="1"/>
  <c r="J30" i="1" s="1"/>
  <c r="N30" i="1" s="1"/>
  <c r="F29" i="1"/>
  <c r="H29" i="1" s="1"/>
  <c r="J29" i="1" s="1"/>
  <c r="H28" i="1"/>
  <c r="J28" i="1" s="1"/>
  <c r="N28" i="1" s="1"/>
  <c r="F28" i="1"/>
  <c r="F27" i="1"/>
  <c r="H27" i="1" s="1"/>
  <c r="J27" i="1" s="1"/>
  <c r="F26" i="1"/>
  <c r="H26" i="1" s="1"/>
  <c r="J26" i="1" s="1"/>
  <c r="N26" i="1" s="1"/>
  <c r="F25" i="1"/>
  <c r="H25" i="1" s="1"/>
  <c r="J25" i="1" s="1"/>
  <c r="H24" i="1"/>
  <c r="J24" i="1" s="1"/>
  <c r="N24" i="1" s="1"/>
  <c r="F24" i="1"/>
  <c r="F23" i="1"/>
  <c r="H23" i="1" s="1"/>
  <c r="J23" i="1" s="1"/>
  <c r="F22" i="1"/>
  <c r="H22" i="1" s="1"/>
  <c r="J22" i="1" s="1"/>
  <c r="N22" i="1" s="1"/>
  <c r="F21" i="1"/>
  <c r="H21" i="1" s="1"/>
  <c r="J21" i="1" s="1"/>
  <c r="H20" i="1"/>
  <c r="J20" i="1" s="1"/>
  <c r="N20" i="1" s="1"/>
  <c r="F20" i="1"/>
  <c r="F19" i="1"/>
  <c r="H19" i="1" s="1"/>
  <c r="J19" i="1" s="1"/>
  <c r="F18" i="1"/>
  <c r="H18" i="1" s="1"/>
  <c r="J18" i="1" s="1"/>
  <c r="N18" i="1" s="1"/>
  <c r="U17" i="1"/>
  <c r="V17" i="1" s="1"/>
  <c r="F17" i="1"/>
  <c r="H17" i="1" s="1"/>
  <c r="J17" i="1" s="1"/>
  <c r="U16" i="1"/>
  <c r="V16" i="1" s="1"/>
  <c r="J16" i="1"/>
  <c r="F16" i="1"/>
  <c r="H16" i="1" s="1"/>
  <c r="F15" i="1"/>
  <c r="H15" i="1" s="1"/>
  <c r="J15" i="1" s="1"/>
  <c r="N102" i="1" l="1"/>
  <c r="L102" i="1"/>
  <c r="V51" i="1"/>
  <c r="L100" i="1"/>
  <c r="O100" i="1" s="1"/>
  <c r="R100" i="1" s="1"/>
  <c r="V116" i="1"/>
  <c r="U118" i="1"/>
  <c r="V118" i="1" s="1"/>
  <c r="V122" i="1"/>
  <c r="L104" i="1"/>
  <c r="O104" i="1" s="1"/>
  <c r="R104" i="1" s="1"/>
  <c r="L21" i="1"/>
  <c r="O21" i="1" s="1"/>
  <c r="R21" i="1" s="1"/>
  <c r="N21" i="1"/>
  <c r="L25" i="1"/>
  <c r="O25" i="1" s="1"/>
  <c r="R25" i="1" s="1"/>
  <c r="N25" i="1"/>
  <c r="L29" i="1"/>
  <c r="O29" i="1" s="1"/>
  <c r="R29" i="1" s="1"/>
  <c r="N29" i="1"/>
  <c r="O33" i="1"/>
  <c r="R33" i="1" s="1"/>
  <c r="L33" i="1"/>
  <c r="N33" i="1"/>
  <c r="L37" i="1"/>
  <c r="O37" i="1" s="1"/>
  <c r="N37" i="1"/>
  <c r="L38" i="1"/>
  <c r="O38" i="1" s="1"/>
  <c r="R38" i="1" s="1"/>
  <c r="N38" i="1"/>
  <c r="O15" i="1"/>
  <c r="R15" i="1" s="1"/>
  <c r="L15" i="1"/>
  <c r="N15" i="1"/>
  <c r="L19" i="1"/>
  <c r="O19" i="1" s="1"/>
  <c r="R19" i="1" s="1"/>
  <c r="N19" i="1"/>
  <c r="L23" i="1"/>
  <c r="O23" i="1" s="1"/>
  <c r="R23" i="1" s="1"/>
  <c r="N23" i="1"/>
  <c r="L27" i="1"/>
  <c r="O27" i="1" s="1"/>
  <c r="R27" i="1" s="1"/>
  <c r="N27" i="1"/>
  <c r="O31" i="1"/>
  <c r="R31" i="1" s="1"/>
  <c r="L31" i="1"/>
  <c r="N31" i="1"/>
  <c r="L35" i="1"/>
  <c r="O35" i="1" s="1"/>
  <c r="R35" i="1" s="1"/>
  <c r="N35" i="1"/>
  <c r="L41" i="1"/>
  <c r="O41" i="1" s="1"/>
  <c r="R41" i="1" s="1"/>
  <c r="N41" i="1"/>
  <c r="L16" i="1"/>
  <c r="O16" i="1" s="1"/>
  <c r="L17" i="1"/>
  <c r="O17" i="1" s="1"/>
  <c r="O43" i="1"/>
  <c r="L43" i="1"/>
  <c r="N43" i="1"/>
  <c r="L44" i="1"/>
  <c r="O44" i="1" s="1"/>
  <c r="R44" i="1" s="1"/>
  <c r="N44" i="1"/>
  <c r="N45" i="1"/>
  <c r="L45" i="1"/>
  <c r="O45" i="1" s="1"/>
  <c r="N46" i="1"/>
  <c r="O46" i="1"/>
  <c r="L46" i="1"/>
  <c r="N47" i="1"/>
  <c r="L47" i="1"/>
  <c r="O47" i="1" s="1"/>
  <c r="N48" i="1"/>
  <c r="L48" i="1"/>
  <c r="O48" i="1" s="1"/>
  <c r="R48" i="1" s="1"/>
  <c r="L52" i="1"/>
  <c r="O52" i="1" s="1"/>
  <c r="R52" i="1" s="1"/>
  <c r="N52" i="1"/>
  <c r="N53" i="1"/>
  <c r="L53" i="1"/>
  <c r="O53" i="1" s="1"/>
  <c r="R53" i="1" s="1"/>
  <c r="L56" i="1"/>
  <c r="O56" i="1" s="1"/>
  <c r="N56" i="1"/>
  <c r="N57" i="1"/>
  <c r="L57" i="1"/>
  <c r="O57" i="1" s="1"/>
  <c r="O61" i="1"/>
  <c r="R61" i="1" s="1"/>
  <c r="L61" i="1"/>
  <c r="N61" i="1"/>
  <c r="L65" i="1"/>
  <c r="O65" i="1" s="1"/>
  <c r="R65" i="1" s="1"/>
  <c r="N65" i="1"/>
  <c r="L73" i="1"/>
  <c r="O73" i="1" s="1"/>
  <c r="R73" i="1" s="1"/>
  <c r="N73" i="1"/>
  <c r="L77" i="1"/>
  <c r="O77" i="1" s="1"/>
  <c r="R77" i="1" s="1"/>
  <c r="N77" i="1"/>
  <c r="O81" i="1"/>
  <c r="R81" i="1" s="1"/>
  <c r="L81" i="1"/>
  <c r="N81" i="1"/>
  <c r="L86" i="1"/>
  <c r="O86" i="1" s="1"/>
  <c r="R86" i="1" s="1"/>
  <c r="N86" i="1"/>
  <c r="L92" i="1"/>
  <c r="O92" i="1" s="1"/>
  <c r="R92" i="1" s="1"/>
  <c r="N92" i="1"/>
  <c r="N16" i="1"/>
  <c r="N17" i="1"/>
  <c r="L18" i="1"/>
  <c r="O18" i="1" s="1"/>
  <c r="R18" i="1" s="1"/>
  <c r="L20" i="1"/>
  <c r="O20" i="1" s="1"/>
  <c r="R20" i="1" s="1"/>
  <c r="L22" i="1"/>
  <c r="O22" i="1" s="1"/>
  <c r="R22" i="1" s="1"/>
  <c r="L24" i="1"/>
  <c r="O24" i="1" s="1"/>
  <c r="R24" i="1" s="1"/>
  <c r="L26" i="1"/>
  <c r="O26" i="1" s="1"/>
  <c r="R26" i="1" s="1"/>
  <c r="L28" i="1"/>
  <c r="O28" i="1" s="1"/>
  <c r="R28" i="1" s="1"/>
  <c r="L30" i="1"/>
  <c r="O30" i="1" s="1"/>
  <c r="R30" i="1" s="1"/>
  <c r="L32" i="1"/>
  <c r="O32" i="1" s="1"/>
  <c r="R32" i="1" s="1"/>
  <c r="L34" i="1"/>
  <c r="O34" i="1" s="1"/>
  <c r="R34" i="1" s="1"/>
  <c r="L36" i="1"/>
  <c r="O36" i="1" s="1"/>
  <c r="R36" i="1" s="1"/>
  <c r="L39" i="1"/>
  <c r="O39" i="1" s="1"/>
  <c r="L40" i="1"/>
  <c r="O40" i="1" s="1"/>
  <c r="R40" i="1" s="1"/>
  <c r="N42" i="1"/>
  <c r="L42" i="1"/>
  <c r="O42" i="1" s="1"/>
  <c r="R42" i="1" s="1"/>
  <c r="L49" i="1"/>
  <c r="O49" i="1" s="1"/>
  <c r="R49" i="1" s="1"/>
  <c r="N49" i="1"/>
  <c r="N50" i="1"/>
  <c r="L50" i="1"/>
  <c r="O50" i="1" s="1"/>
  <c r="L54" i="1"/>
  <c r="O54" i="1" s="1"/>
  <c r="R54" i="1" s="1"/>
  <c r="N54" i="1"/>
  <c r="N55" i="1"/>
  <c r="L55" i="1"/>
  <c r="O55" i="1" s="1"/>
  <c r="R55" i="1" s="1"/>
  <c r="L59" i="1"/>
  <c r="O59" i="1" s="1"/>
  <c r="R59" i="1" s="1"/>
  <c r="N59" i="1"/>
  <c r="L63" i="1"/>
  <c r="O63" i="1" s="1"/>
  <c r="R63" i="1" s="1"/>
  <c r="N63" i="1"/>
  <c r="O69" i="1"/>
  <c r="R69" i="1" s="1"/>
  <c r="L69" i="1"/>
  <c r="N69" i="1"/>
  <c r="L75" i="1"/>
  <c r="O75" i="1" s="1"/>
  <c r="R75" i="1" s="1"/>
  <c r="N75" i="1"/>
  <c r="L79" i="1"/>
  <c r="O79" i="1" s="1"/>
  <c r="R79" i="1" s="1"/>
  <c r="N79" i="1"/>
  <c r="L83" i="1"/>
  <c r="O83" i="1" s="1"/>
  <c r="N83" i="1"/>
  <c r="O84" i="1"/>
  <c r="R84" i="1" s="1"/>
  <c r="L84" i="1"/>
  <c r="N84" i="1"/>
  <c r="L90" i="1"/>
  <c r="O90" i="1" s="1"/>
  <c r="R90" i="1" s="1"/>
  <c r="N90" i="1"/>
  <c r="L94" i="1"/>
  <c r="O94" i="1" s="1"/>
  <c r="R94" i="1" s="1"/>
  <c r="N94" i="1"/>
  <c r="O97" i="1"/>
  <c r="L97" i="1"/>
  <c r="O101" i="1"/>
  <c r="R101" i="1" s="1"/>
  <c r="L101" i="1"/>
  <c r="N101" i="1"/>
  <c r="L105" i="1"/>
  <c r="O105" i="1" s="1"/>
  <c r="N105" i="1"/>
  <c r="L107" i="1"/>
  <c r="O107" i="1" s="1"/>
  <c r="N107" i="1"/>
  <c r="U117" i="1"/>
  <c r="V117" i="1" s="1"/>
  <c r="L58" i="1"/>
  <c r="O58" i="1" s="1"/>
  <c r="R58" i="1" s="1"/>
  <c r="L60" i="1"/>
  <c r="O60" i="1" s="1"/>
  <c r="R60" i="1" s="1"/>
  <c r="L62" i="1"/>
  <c r="O62" i="1" s="1"/>
  <c r="R62" i="1" s="1"/>
  <c r="L64" i="1"/>
  <c r="O64" i="1" s="1"/>
  <c r="R64" i="1" s="1"/>
  <c r="L66" i="1"/>
  <c r="O66" i="1" s="1"/>
  <c r="L67" i="1"/>
  <c r="O67" i="1" s="1"/>
  <c r="L68" i="1"/>
  <c r="O68" i="1" s="1"/>
  <c r="R68" i="1" s="1"/>
  <c r="L70" i="1"/>
  <c r="O70" i="1" s="1"/>
  <c r="L71" i="1"/>
  <c r="O71" i="1" s="1"/>
  <c r="L72" i="1"/>
  <c r="O72" i="1" s="1"/>
  <c r="R72" i="1" s="1"/>
  <c r="L74" i="1"/>
  <c r="O74" i="1" s="1"/>
  <c r="R74" i="1" s="1"/>
  <c r="L76" i="1"/>
  <c r="O76" i="1" s="1"/>
  <c r="R76" i="1" s="1"/>
  <c r="L78" i="1"/>
  <c r="O78" i="1" s="1"/>
  <c r="R78" i="1" s="1"/>
  <c r="L80" i="1"/>
  <c r="O80" i="1" s="1"/>
  <c r="R80" i="1" s="1"/>
  <c r="L82" i="1"/>
  <c r="O82" i="1" s="1"/>
  <c r="R82" i="1" s="1"/>
  <c r="L85" i="1"/>
  <c r="O85" i="1" s="1"/>
  <c r="R85" i="1" s="1"/>
  <c r="L87" i="1"/>
  <c r="O87" i="1" s="1"/>
  <c r="L88" i="1"/>
  <c r="O88" i="1" s="1"/>
  <c r="L89" i="1"/>
  <c r="O89" i="1" s="1"/>
  <c r="R89" i="1" s="1"/>
  <c r="L91" i="1"/>
  <c r="O91" i="1" s="1"/>
  <c r="R91" i="1" s="1"/>
  <c r="L93" i="1"/>
  <c r="O93" i="1" s="1"/>
  <c r="R93" i="1" s="1"/>
  <c r="L95" i="1"/>
  <c r="O95" i="1" s="1"/>
  <c r="L96" i="1"/>
  <c r="O96" i="1" s="1"/>
  <c r="N97" i="1"/>
  <c r="L99" i="1"/>
  <c r="O99" i="1" s="1"/>
  <c r="R99" i="1" s="1"/>
  <c r="N99" i="1"/>
  <c r="O103" i="1"/>
  <c r="R103" i="1" s="1"/>
  <c r="L103" i="1"/>
  <c r="N103" i="1"/>
  <c r="L106" i="1"/>
  <c r="O106" i="1" s="1"/>
  <c r="N106" i="1"/>
  <c r="L109" i="1"/>
  <c r="O109" i="1" s="1"/>
  <c r="R109" i="1" s="1"/>
  <c r="N110" i="1"/>
  <c r="L110" i="1"/>
  <c r="O110" i="1" s="1"/>
  <c r="R110" i="1" s="1"/>
  <c r="L111" i="1"/>
  <c r="O111" i="1" s="1"/>
  <c r="R111" i="1" s="1"/>
  <c r="N112" i="1"/>
  <c r="L112" i="1"/>
  <c r="O112" i="1" s="1"/>
  <c r="R112" i="1" s="1"/>
  <c r="L113" i="1"/>
  <c r="O113" i="1" s="1"/>
  <c r="R113" i="1" s="1"/>
  <c r="N114" i="1"/>
  <c r="L114" i="1"/>
  <c r="O114" i="1" s="1"/>
  <c r="R114" i="1" s="1"/>
  <c r="U115" i="1"/>
  <c r="V115" i="1" s="1"/>
  <c r="U121" i="1"/>
  <c r="V121" i="1" s="1"/>
  <c r="O102" i="1"/>
  <c r="R102" i="1" s="1"/>
  <c r="V127" i="1"/>
  <c r="T15" i="1" l="1"/>
  <c r="U99" i="1"/>
  <c r="V99" i="1"/>
  <c r="U93" i="1"/>
  <c r="V93" i="1" s="1"/>
  <c r="U89" i="1"/>
  <c r="V89" i="1" s="1"/>
  <c r="U82" i="1"/>
  <c r="V82" i="1" s="1"/>
  <c r="U78" i="1"/>
  <c r="V78" i="1" s="1"/>
  <c r="U74" i="1"/>
  <c r="V74" i="1" s="1"/>
  <c r="U68" i="1"/>
  <c r="V68" i="1" s="1"/>
  <c r="U62" i="1"/>
  <c r="V62" i="1" s="1"/>
  <c r="U58" i="1"/>
  <c r="V58" i="1" s="1"/>
  <c r="U63" i="1"/>
  <c r="V63" i="1"/>
  <c r="U77" i="1"/>
  <c r="V77" i="1"/>
  <c r="U27" i="1"/>
  <c r="V27" i="1"/>
  <c r="U29" i="1"/>
  <c r="V29" i="1"/>
  <c r="U91" i="1"/>
  <c r="V91" i="1" s="1"/>
  <c r="U85" i="1"/>
  <c r="V85" i="1" s="1"/>
  <c r="U80" i="1"/>
  <c r="V80" i="1" s="1"/>
  <c r="U76" i="1"/>
  <c r="V76" i="1" s="1"/>
  <c r="U72" i="1"/>
  <c r="V72" i="1" s="1"/>
  <c r="U64" i="1"/>
  <c r="V64" i="1" s="1"/>
  <c r="U60" i="1"/>
  <c r="V60" i="1" s="1"/>
  <c r="U90" i="1"/>
  <c r="V90" i="1" s="1"/>
  <c r="U75" i="1"/>
  <c r="V75" i="1" s="1"/>
  <c r="U40" i="1"/>
  <c r="V40" i="1" s="1"/>
  <c r="U36" i="1"/>
  <c r="V36" i="1" s="1"/>
  <c r="U32" i="1"/>
  <c r="V32" i="1" s="1"/>
  <c r="U28" i="1"/>
  <c r="V28" i="1" s="1"/>
  <c r="U24" i="1"/>
  <c r="V24" i="1" s="1"/>
  <c r="U20" i="1"/>
  <c r="V20" i="1" s="1"/>
  <c r="U86" i="1"/>
  <c r="V86" i="1" s="1"/>
  <c r="U65" i="1"/>
  <c r="V65" i="1" s="1"/>
  <c r="U44" i="1"/>
  <c r="V44" i="1" s="1"/>
  <c r="U35" i="1"/>
  <c r="V35" i="1" s="1"/>
  <c r="U19" i="1"/>
  <c r="V19" i="1" s="1"/>
  <c r="U21" i="1"/>
  <c r="V21" i="1" s="1"/>
  <c r="U104" i="1"/>
  <c r="V104" i="1" s="1"/>
  <c r="U100" i="1"/>
  <c r="V100" i="1" s="1"/>
  <c r="U113" i="1"/>
  <c r="V113" i="1" s="1"/>
  <c r="U111" i="1"/>
  <c r="V111" i="1" s="1"/>
  <c r="U109" i="1"/>
  <c r="V109" i="1" s="1"/>
  <c r="U103" i="1"/>
  <c r="V103" i="1" s="1"/>
  <c r="U101" i="1"/>
  <c r="V101" i="1" s="1"/>
  <c r="U94" i="1"/>
  <c r="V94" i="1" s="1"/>
  <c r="U84" i="1"/>
  <c r="V84" i="1" s="1"/>
  <c r="U79" i="1"/>
  <c r="V79" i="1" s="1"/>
  <c r="U69" i="1"/>
  <c r="V69" i="1" s="1"/>
  <c r="U59" i="1"/>
  <c r="V59" i="1" s="1"/>
  <c r="U55" i="1"/>
  <c r="V55" i="1" s="1"/>
  <c r="U54" i="1"/>
  <c r="V54" i="1"/>
  <c r="U49" i="1"/>
  <c r="V49" i="1"/>
  <c r="U42" i="1"/>
  <c r="V42" i="1" s="1"/>
  <c r="U92" i="1"/>
  <c r="V92" i="1" s="1"/>
  <c r="U81" i="1"/>
  <c r="V81" i="1" s="1"/>
  <c r="U73" i="1"/>
  <c r="V73" i="1" s="1"/>
  <c r="U61" i="1"/>
  <c r="V61" i="1" s="1"/>
  <c r="U53" i="1"/>
  <c r="V53" i="1" s="1"/>
  <c r="U52" i="1"/>
  <c r="V52" i="1"/>
  <c r="U48" i="1"/>
  <c r="V48" i="1" s="1"/>
  <c r="U34" i="1"/>
  <c r="V34" i="1" s="1"/>
  <c r="U30" i="1"/>
  <c r="V30" i="1" s="1"/>
  <c r="U26" i="1"/>
  <c r="V26" i="1" s="1"/>
  <c r="U22" i="1"/>
  <c r="V22" i="1" s="1"/>
  <c r="U18" i="1"/>
  <c r="V18" i="1" s="1"/>
  <c r="U41" i="1"/>
  <c r="V41" i="1"/>
  <c r="U31" i="1"/>
  <c r="V31" i="1"/>
  <c r="U23" i="1"/>
  <c r="V23" i="1"/>
  <c r="U15" i="1"/>
  <c r="V15" i="1" s="1"/>
  <c r="U38" i="1"/>
  <c r="V38" i="1" s="1"/>
  <c r="U33" i="1"/>
  <c r="V33" i="1" s="1"/>
  <c r="U25" i="1"/>
  <c r="V25" i="1" s="1"/>
  <c r="U102" i="1"/>
  <c r="V102" i="1" s="1"/>
  <c r="U114" i="1"/>
  <c r="V114" i="1" s="1"/>
  <c r="U112" i="1"/>
  <c r="V112" i="1" s="1"/>
  <c r="U110" i="1"/>
  <c r="V110" i="1" s="1"/>
  <c r="T17" i="1"/>
</calcChain>
</file>

<file path=xl/sharedStrings.xml><?xml version="1.0" encoding="utf-8"?>
<sst xmlns="http://schemas.openxmlformats.org/spreadsheetml/2006/main" count="267" uniqueCount="161">
  <si>
    <t>Утверждаю:</t>
  </si>
  <si>
    <t>__________Овсянникова В.И.</t>
  </si>
  <si>
    <t>Прейскурант № 4</t>
  </si>
  <si>
    <t>по ООО УК "ЖКУ"</t>
  </si>
  <si>
    <t>в рублях</t>
  </si>
  <si>
    <t>№ п/п</t>
  </si>
  <si>
    <t>Наименование работ</t>
  </si>
  <si>
    <t>Ед. изм.</t>
  </si>
  <si>
    <t>Затраты труда, руб.</t>
  </si>
  <si>
    <t>Коэф.на заработ.
плату</t>
  </si>
  <si>
    <t>С учетом коэф.на заработ. плату</t>
  </si>
  <si>
    <t>Коэфф.
стеснен.</t>
  </si>
  <si>
    <t>С учетом стесн. К-1,2  руб.</t>
  </si>
  <si>
    <t>Коэфф.
инф. на заработн. плату</t>
  </si>
  <si>
    <t>Итого оплата труда с инф.</t>
  </si>
  <si>
    <t>Процент наклад. расходов</t>
  </si>
  <si>
    <t>Накладные расходы, руб</t>
  </si>
  <si>
    <t>Процент плановых накоплений</t>
  </si>
  <si>
    <t>Плановые накопле ния</t>
  </si>
  <si>
    <t>Стоимость за единицу измерения, руб.</t>
  </si>
  <si>
    <t>Расчет
 К инф</t>
  </si>
  <si>
    <t>Стоимость за единицу измерения</t>
  </si>
  <si>
    <t>ЖЭУ____</t>
  </si>
  <si>
    <t>Примечание</t>
  </si>
  <si>
    <t>Смена раковины</t>
  </si>
  <si>
    <t>1 шт.</t>
  </si>
  <si>
    <t>Смена моек на 1 отд.</t>
  </si>
  <si>
    <t>Смена моек на 2 отд.</t>
  </si>
  <si>
    <t>Смена умывальника</t>
  </si>
  <si>
    <t>Снятие умывальников и раковин</t>
  </si>
  <si>
    <t>Снятие моек</t>
  </si>
  <si>
    <t>Установка умывальников одиночных без подводки гор.и хол.воды</t>
  </si>
  <si>
    <t>Установка умывальников одиночных с подводкой гор. и хол.воды</t>
  </si>
  <si>
    <t>Установка раковин</t>
  </si>
  <si>
    <t>Установка моек на одно отделения</t>
  </si>
  <si>
    <t>Установка моек на два отделения</t>
  </si>
  <si>
    <t>Смена сан.приборов :выпусков (умывальник,мойка)</t>
  </si>
  <si>
    <t>Смена ванны чугунной</t>
  </si>
  <si>
    <t>Смена ванны стальной</t>
  </si>
  <si>
    <t>Снятие ванн</t>
  </si>
  <si>
    <t>Смена колонок водогрейных для ванн на тверд.топл.НР 103%/128%</t>
  </si>
  <si>
    <t>1 ком.</t>
  </si>
  <si>
    <t>Установка чугунных ванн</t>
  </si>
  <si>
    <t>Установка стальных ванн</t>
  </si>
  <si>
    <t>Смена сан.приборов: сифонов(чугун.,обвязки ванн.)</t>
  </si>
  <si>
    <t>Смена санитарных приборов: гибких подводок</t>
  </si>
  <si>
    <t>Смена унитаза</t>
  </si>
  <si>
    <t>Смена см. бачка</t>
  </si>
  <si>
    <t>Смена сидений к унитазу</t>
  </si>
  <si>
    <t>Снятие унитазов</t>
  </si>
  <si>
    <t>Снятие сидений к унитазу</t>
  </si>
  <si>
    <t>Снятие смывн.бачков чуг. или фаянс, на стене</t>
  </si>
  <si>
    <t>Снятие смыв.бачков пластмассовых на стене</t>
  </si>
  <si>
    <t>Снятие смывных бачков Фаянсовых на унитазе</t>
  </si>
  <si>
    <t>Смена кранов смывных</t>
  </si>
  <si>
    <t>Смена перелива, коромысла</t>
  </si>
  <si>
    <t>Смена поплавка, седла</t>
  </si>
  <si>
    <t>Смена резиновой груши</t>
  </si>
  <si>
    <t>Смена шарового крана смывного бачка</t>
  </si>
  <si>
    <t>Установка унитаза с бачком высокорасполагаемым</t>
  </si>
  <si>
    <t>Смена сан.приборов: смывных труб с резин, манжетами</t>
  </si>
  <si>
    <t>Ревизия (регулировка) смывного бачка</t>
  </si>
  <si>
    <t xml:space="preserve">          Смена верхнерасположенного бачка унитаза "Компакт"</t>
  </si>
  <si>
    <t>Смена унитаза «Компакт»</t>
  </si>
  <si>
    <t>Установка унитаза «Компакт»</t>
  </si>
  <si>
    <t>Смена смывного бачка на стене, установка смывного бачка на унитазе.</t>
  </si>
  <si>
    <t>Переврезка в/р бачка на бачок унитаза «Компакт»</t>
  </si>
  <si>
    <t>Установка шарового крана</t>
  </si>
  <si>
    <t>Установка резиновой груши</t>
  </si>
  <si>
    <t>Сборка поплавка и перелива</t>
  </si>
  <si>
    <t>Регулировка смывного бачка</t>
  </si>
  <si>
    <t>Смена смесителей с душевой сеткой</t>
  </si>
  <si>
    <t>Смена смесителей без душевой сетки</t>
  </si>
  <si>
    <t>Снятие смес.с душ. сеткой</t>
  </si>
  <si>
    <t>Снятие смес.без душ. сетки</t>
  </si>
  <si>
    <t>Смена вентиля Д до 20мм</t>
  </si>
  <si>
    <t>Смена вентиля Д до 32мм</t>
  </si>
  <si>
    <t>Смена кранов водоразб.и туалетных</t>
  </si>
  <si>
    <t xml:space="preserve">Смена арматуры вентилей, головки кранов, смесителей Д 20 мм. </t>
  </si>
  <si>
    <t>Смена кронштейнов под сантехприборы</t>
  </si>
  <si>
    <t>Установка кронштейнов под сантехприборы</t>
  </si>
  <si>
    <t>Смена чугун.канализ. труб Д 50мм</t>
  </si>
  <si>
    <t>1 м.</t>
  </si>
  <si>
    <t>Смена чугун.канализ.труб Д 100мм</t>
  </si>
  <si>
    <t>Смена полиэтил.канализ. труб Д 50мм</t>
  </si>
  <si>
    <t>Смена полиэтил.канализ. труб Д 100мм</t>
  </si>
  <si>
    <t>Смена водопроводных стальных труб Д20мм</t>
  </si>
  <si>
    <t>Смена водопроводных стальных труб Д 25мм</t>
  </si>
  <si>
    <t>Разборка трубопроводов из чугун. канализ. Д 50 мм.</t>
  </si>
  <si>
    <t>Разборка трубопроводов из чугун. канализ. Д 100 мм.</t>
  </si>
  <si>
    <t>Прокладка трубопроводов канализации из полиэтил. труб высокой плотнойти Д 50 мм</t>
  </si>
  <si>
    <t>Прокладка трубопроводов канализации из полиэтил. труб высокой плотнойти Д 100 мм</t>
  </si>
  <si>
    <t>Смена сгонов у трубопроводов Д до 50мм</t>
  </si>
  <si>
    <t>Смена сгонов у трубопроводов Д до 32мм</t>
  </si>
  <si>
    <t>Смена сгонов у трубопроводов Д до 20мм</t>
  </si>
  <si>
    <t>Смена полотенцесушит.</t>
  </si>
  <si>
    <t>У-ка полотенцесушителя с заменой внутренних трубопроводов из стальных труб Д до 25 мм на квартиру.</t>
  </si>
  <si>
    <t>1шт./2м.</t>
  </si>
  <si>
    <t>Смена отдел .участков отопления Д-20мм</t>
  </si>
  <si>
    <t>Смена отдел.участков отопления Д-32мм</t>
  </si>
  <si>
    <t>Демонтаж радиат. до 80кг</t>
  </si>
  <si>
    <t>Демонтаж радиат. до 160 кг</t>
  </si>
  <si>
    <t>Демонтаж конвекторов</t>
  </si>
  <si>
    <t>Демонтаж калориферов до 125кг</t>
  </si>
  <si>
    <t>Добавление секций радиаторов одной или двух крайних</t>
  </si>
  <si>
    <t>Добавление секций радиаторов одной или двух средних</t>
  </si>
  <si>
    <t>Снятие секций радиаторов одной или двух крайних</t>
  </si>
  <si>
    <t>Снятие секций радиаторов одной или двух средних</t>
  </si>
  <si>
    <t>Установка радиаторов чугунных без перемычки</t>
  </si>
  <si>
    <t>7 секц. 1,295 КВТ</t>
  </si>
  <si>
    <t>Установка радиаторов стальных без перемычки</t>
  </si>
  <si>
    <t>Установка конвекторов алюминиевых без перемычки</t>
  </si>
  <si>
    <t>Установка перемычки</t>
  </si>
  <si>
    <t>Смена нагревателей индивид, водоводяных</t>
  </si>
  <si>
    <t>Прочистка и промывка отопительных приборов: радиаторов весом до 160 кг, внутри здания (со снятием и установкой)</t>
  </si>
  <si>
    <t>Прочистка и промывка отопительных приборов: ребристых труб, внутри здания (со снятием и установкой)</t>
  </si>
  <si>
    <t>Прочистка и промывка отопительных приборов: радиаторов весом до 80 кг, внутри здания (со снятием и установкой)</t>
  </si>
  <si>
    <t>Очистка канализационной сети: (внутренней)</t>
  </si>
  <si>
    <t>1п. м.</t>
  </si>
  <si>
    <t>Очистка канализационной сети:дворовой</t>
  </si>
  <si>
    <t>Смена внутренних трубопроводов из стальных труб Д до 25мм со сменой вентилей проходных для воды Д до 25мм(3шт.) в жилых домах "старого типа", в "хрущевках"</t>
  </si>
  <si>
    <t>6 п.м</t>
  </si>
  <si>
    <t>Смена внутренних трубопроводов из стальных труб Д до 25мм со сменой вентилей проходных для воды Д до 25мм(3шт.) в жилых домах улучшенной планировки</t>
  </si>
  <si>
    <t>4,5 п.м</t>
  </si>
  <si>
    <t>Пробивка в бетонных стенах и полах толщ. 100мм отверстий пл. до 100см2</t>
  </si>
  <si>
    <t>1 отв.</t>
  </si>
  <si>
    <t>Металл-полимерные трубы</t>
  </si>
  <si>
    <t>Прокладка трубопроводов отопления при стояковой системе из многослойных металл-полимерных труб д-25мм</t>
  </si>
  <si>
    <t>Прокладка трубопроводов отопления при стояковой системе из многослойных металл-полимерных труб д-20мм</t>
  </si>
  <si>
    <t>Прокладка трубопроводов отопления при стояковой системе из многослойных металл-полимерных труб д-15мм</t>
  </si>
  <si>
    <t>Прокладка трубопроводов водоснабжения из металл-полимерных труб д-25мм</t>
  </si>
  <si>
    <t>Прокладка трубопроводов водоснабжения из многослойных металл-полимерных труб д-20мм</t>
  </si>
  <si>
    <t>Прокладка трубопроводов водоснабжения из многослойных металл-полимерных труб д-15мм</t>
  </si>
  <si>
    <r>
      <t xml:space="preserve">Отключение и подключение стояка отопления 3-х трубного </t>
    </r>
    <r>
      <rPr>
        <sz val="10"/>
        <rFont val="Arial Cyr"/>
        <charset val="204"/>
      </rPr>
      <t>ø</t>
    </r>
    <r>
      <rPr>
        <sz val="10"/>
        <rFont val="Times New Roman"/>
        <family val="1"/>
        <charset val="204"/>
      </rPr>
      <t xml:space="preserve"> 25, 20, нижний розлив 5 этажного дома</t>
    </r>
  </si>
  <si>
    <t>1 ст.</t>
  </si>
  <si>
    <r>
      <t xml:space="preserve">Отключение и подключение стояка отопления 3-х трубного </t>
    </r>
    <r>
      <rPr>
        <sz val="10"/>
        <rFont val="Arial Cyr"/>
        <charset val="204"/>
      </rPr>
      <t>ø</t>
    </r>
    <r>
      <rPr>
        <sz val="10"/>
        <rFont val="Times New Roman"/>
        <family val="1"/>
        <charset val="204"/>
      </rPr>
      <t xml:space="preserve"> 25, 20, нижний розлив 9 этажного дома</t>
    </r>
  </si>
  <si>
    <t>Отключение стояка отопления 2-х трубного, нижний розлив 5 этажного дома</t>
  </si>
  <si>
    <t>Отключение стояка отопления 2-х трубного, нижний розлив 9 этажного дома</t>
  </si>
  <si>
    <t>Отключение 1 стояка отопления в доме с верхним розливом</t>
  </si>
  <si>
    <t>Запуск 1 стояка отопления в доме с верхним розливом</t>
  </si>
  <si>
    <t>Отключение и подключение 1 стояка горячей воды МКД</t>
  </si>
  <si>
    <t>Отключение и подключение 1 стояка холодной воды МКД</t>
  </si>
  <si>
    <r>
      <t xml:space="preserve">Прочистка подводки ХГВС </t>
    </r>
    <r>
      <rPr>
        <sz val="10"/>
        <rFont val="Arial Cyr"/>
        <charset val="204"/>
      </rPr>
      <t>ø</t>
    </r>
    <r>
      <rPr>
        <sz val="10"/>
        <rFont val="Times New Roman"/>
        <family val="1"/>
        <charset val="204"/>
      </rPr>
      <t xml:space="preserve"> 15 мм за 1 м</t>
    </r>
  </si>
  <si>
    <t>1м</t>
  </si>
  <si>
    <t>Промывка радиатора без снятия</t>
  </si>
  <si>
    <t>1шт.</t>
  </si>
  <si>
    <t>Прочистка унитаза</t>
  </si>
  <si>
    <t>Прочистка унитаза со снятием</t>
  </si>
  <si>
    <r>
      <t xml:space="preserve">Прочистка фильтров общедомовых приборов учета ХГВС </t>
    </r>
    <r>
      <rPr>
        <sz val="10"/>
        <rFont val="Times New Roman"/>
        <family val="1"/>
        <charset val="204"/>
      </rPr>
      <t xml:space="preserve"> за 1 фильтр</t>
    </r>
  </si>
  <si>
    <t>Установка акриловой ванны (с с демонтажем старой)</t>
  </si>
  <si>
    <t>Замена индивидуального прибора учета</t>
  </si>
  <si>
    <t>Замена 2х индивидуальных приборов учета</t>
  </si>
  <si>
    <t>2шт</t>
  </si>
  <si>
    <t>Замена 3х индивидуальных приборов учета</t>
  </si>
  <si>
    <t>3шт</t>
  </si>
  <si>
    <t>Замена 4х индивидуальных приборов учета</t>
  </si>
  <si>
    <t>4шт</t>
  </si>
  <si>
    <t>Установка индивидуальных приборов учета ХГВС</t>
  </si>
  <si>
    <t>вводится с " 1 " января  2023 года</t>
  </si>
  <si>
    <t>"_28_"_декабря_ 2022 года</t>
  </si>
  <si>
    <t>Директор ООО УК "ЖКУ"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</si>
</sst>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Narrow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u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Fill="1" applyAlignment="1"/>
    <xf numFmtId="0" fontId="3" fillId="0" borderId="0" xfId="0" applyFont="1" applyFill="1" applyAlignment="1"/>
    <xf numFmtId="2" fontId="2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0" fillId="0" borderId="0" xfId="0" applyNumberFormat="1" applyFill="1" applyAlignment="1"/>
    <xf numFmtId="0" fontId="5" fillId="0" borderId="0" xfId="0" applyFont="1" applyAlignment="1"/>
    <xf numFmtId="0" fontId="2" fillId="0" borderId="0" xfId="0" applyFont="1" applyFill="1" applyAlignment="1"/>
    <xf numFmtId="164" fontId="2" fillId="0" borderId="0" xfId="0" applyNumberFormat="1" applyFont="1" applyFill="1" applyAlignment="1"/>
    <xf numFmtId="164" fontId="4" fillId="0" borderId="0" xfId="0" applyNumberFormat="1" applyFont="1" applyFill="1" applyAlignment="1"/>
    <xf numFmtId="164" fontId="2" fillId="0" borderId="0" xfId="0" applyNumberFormat="1" applyFont="1" applyFill="1" applyBorder="1" applyAlignment="1" applyProtection="1">
      <alignment vertical="top"/>
    </xf>
    <xf numFmtId="164" fontId="4" fillId="0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2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64" fontId="3" fillId="0" borderId="0" xfId="0" applyNumberFormat="1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2" xfId="0" applyNumberFormat="1" applyFont="1" applyFill="1" applyBorder="1" applyAlignment="1" applyProtection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2" fontId="9" fillId="0" borderId="2" xfId="0" applyNumberFormat="1" applyFont="1" applyFill="1" applyBorder="1" applyAlignment="1" applyProtection="1">
      <alignment horizontal="left" vertical="top" wrapText="1"/>
    </xf>
    <xf numFmtId="164" fontId="10" fillId="0" borderId="2" xfId="0" applyNumberFormat="1" applyFont="1" applyFill="1" applyBorder="1" applyAlignment="1" applyProtection="1">
      <alignment horizontal="left" vertical="top" wrapText="1"/>
    </xf>
    <xf numFmtId="2" fontId="9" fillId="0" borderId="2" xfId="0" applyNumberFormat="1" applyFont="1" applyFill="1" applyBorder="1" applyAlignment="1" applyProtection="1">
      <alignment horizontal="center" vertical="top" wrapText="1"/>
    </xf>
    <xf numFmtId="164" fontId="10" fillId="0" borderId="2" xfId="0" applyNumberFormat="1" applyFont="1" applyFill="1" applyBorder="1" applyAlignment="1" applyProtection="1">
      <alignment horizontal="center" vertical="top" wrapText="1"/>
    </xf>
    <xf numFmtId="2" fontId="10" fillId="0" borderId="2" xfId="0" applyNumberFormat="1" applyFont="1" applyFill="1" applyBorder="1" applyAlignment="1" applyProtection="1">
      <alignment horizontal="center" vertical="top" wrapText="1"/>
    </xf>
    <xf numFmtId="164" fontId="11" fillId="0" borderId="2" xfId="0" applyNumberFormat="1" applyFont="1" applyFill="1" applyBorder="1" applyAlignment="1" applyProtection="1">
      <alignment horizontal="center" vertical="top" wrapText="1"/>
    </xf>
    <xf numFmtId="1" fontId="9" fillId="0" borderId="2" xfId="0" applyNumberFormat="1" applyFont="1" applyFill="1" applyBorder="1" applyAlignment="1" applyProtection="1">
      <alignment horizontal="center" vertical="top" wrapText="1"/>
    </xf>
    <xf numFmtId="2" fontId="2" fillId="0" borderId="2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9" fontId="0" fillId="0" borderId="2" xfId="0" applyNumberFormat="1" applyBorder="1"/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center" vertical="top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2" fontId="9" fillId="0" borderId="4" xfId="0" applyNumberFormat="1" applyFont="1" applyFill="1" applyBorder="1" applyAlignment="1" applyProtection="1">
      <alignment horizontal="left" vertical="top" wrapText="1"/>
    </xf>
    <xf numFmtId="164" fontId="10" fillId="0" borderId="4" xfId="0" applyNumberFormat="1" applyFont="1" applyFill="1" applyBorder="1" applyAlignment="1" applyProtection="1">
      <alignment horizontal="left" vertical="top" wrapText="1"/>
    </xf>
    <xf numFmtId="2" fontId="9" fillId="0" borderId="4" xfId="0" applyNumberFormat="1" applyFont="1" applyFill="1" applyBorder="1" applyAlignment="1" applyProtection="1">
      <alignment horizontal="center" vertical="top" wrapText="1"/>
    </xf>
    <xf numFmtId="164" fontId="10" fillId="0" borderId="4" xfId="0" applyNumberFormat="1" applyFont="1" applyFill="1" applyBorder="1" applyAlignment="1" applyProtection="1">
      <alignment horizontal="center" vertical="top" wrapText="1"/>
    </xf>
    <xf numFmtId="2" fontId="10" fillId="0" borderId="4" xfId="0" applyNumberFormat="1" applyFont="1" applyFill="1" applyBorder="1" applyAlignment="1" applyProtection="1">
      <alignment horizontal="center" vertical="top" wrapText="1"/>
    </xf>
    <xf numFmtId="2" fontId="9" fillId="2" borderId="4" xfId="0" applyNumberFormat="1" applyFont="1" applyFill="1" applyBorder="1" applyAlignment="1" applyProtection="1">
      <alignment horizontal="center" vertical="top" wrapText="1"/>
    </xf>
    <xf numFmtId="2" fontId="2" fillId="0" borderId="0" xfId="0" applyNumberFormat="1" applyFont="1" applyFill="1" applyBorder="1" applyAlignment="1" applyProtection="1">
      <alignment vertical="top" wrapText="1"/>
    </xf>
    <xf numFmtId="1" fontId="9" fillId="0" borderId="5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0" fillId="0" borderId="4" xfId="0" applyBorder="1"/>
    <xf numFmtId="0" fontId="9" fillId="0" borderId="3" xfId="0" applyNumberFormat="1" applyFont="1" applyFill="1" applyBorder="1" applyAlignment="1" applyProtection="1">
      <alignment horizontal="center" vertical="top"/>
    </xf>
    <xf numFmtId="0" fontId="9" fillId="0" borderId="4" xfId="0" applyNumberFormat="1" applyFont="1" applyFill="1" applyBorder="1" applyAlignment="1" applyProtection="1">
      <alignment horizontal="left" vertical="top"/>
    </xf>
    <xf numFmtId="2" fontId="9" fillId="0" borderId="4" xfId="0" applyNumberFormat="1" applyFont="1" applyFill="1" applyBorder="1" applyAlignment="1" applyProtection="1">
      <alignment horizontal="center" vertical="top"/>
    </xf>
    <xf numFmtId="0" fontId="10" fillId="0" borderId="4" xfId="0" applyNumberFormat="1" applyFont="1" applyFill="1" applyBorder="1" applyAlignment="1" applyProtection="1">
      <alignment horizontal="center" vertical="top"/>
    </xf>
    <xf numFmtId="164" fontId="10" fillId="0" borderId="4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horizontal="center" vertical="top"/>
    </xf>
    <xf numFmtId="2" fontId="12" fillId="3" borderId="4" xfId="0" applyNumberFormat="1" applyFont="1" applyFill="1" applyBorder="1" applyAlignment="1" applyProtection="1">
      <alignment horizontal="center" vertical="top"/>
    </xf>
    <xf numFmtId="9" fontId="4" fillId="0" borderId="7" xfId="0" applyNumberFormat="1" applyFont="1" applyFill="1" applyBorder="1" applyAlignment="1" applyProtection="1">
      <alignment horizontal="center" vertical="top"/>
    </xf>
    <xf numFmtId="2" fontId="2" fillId="4" borderId="7" xfId="0" applyNumberFormat="1" applyFont="1" applyFill="1" applyBorder="1" applyAlignment="1" applyProtection="1">
      <alignment horizontal="center" vertical="top"/>
    </xf>
    <xf numFmtId="9" fontId="4" fillId="0" borderId="2" xfId="0" applyNumberFormat="1" applyFont="1" applyFill="1" applyBorder="1" applyAlignment="1" applyProtection="1">
      <alignment horizontal="center" vertical="top"/>
    </xf>
    <xf numFmtId="2" fontId="2" fillId="5" borderId="4" xfId="0" applyNumberFormat="1" applyFont="1" applyFill="1" applyBorder="1" applyAlignment="1" applyProtection="1">
      <alignment horizontal="center" vertical="top"/>
    </xf>
    <xf numFmtId="1" fontId="2" fillId="2" borderId="2" xfId="0" applyNumberFormat="1" applyFont="1" applyFill="1" applyBorder="1" applyAlignment="1" applyProtection="1">
      <alignment horizontal="center" vertical="top"/>
    </xf>
    <xf numFmtId="2" fontId="13" fillId="0" borderId="2" xfId="0" applyNumberFormat="1" applyFont="1" applyFill="1" applyBorder="1" applyAlignment="1" applyProtection="1">
      <alignment vertical="top"/>
    </xf>
    <xf numFmtId="1" fontId="2" fillId="0" borderId="8" xfId="0" applyNumberFormat="1" applyFont="1" applyFill="1" applyBorder="1" applyAlignment="1" applyProtection="1">
      <alignment vertical="top"/>
    </xf>
    <xf numFmtId="2" fontId="0" fillId="0" borderId="2" xfId="0" applyNumberFormat="1" applyBorder="1"/>
    <xf numFmtId="0" fontId="9" fillId="0" borderId="9" xfId="0" applyNumberFormat="1" applyFont="1" applyFill="1" applyBorder="1" applyAlignment="1" applyProtection="1">
      <alignment horizontal="center" vertical="top"/>
    </xf>
    <xf numFmtId="0" fontId="9" fillId="0" borderId="2" xfId="0" applyNumberFormat="1" applyFont="1" applyFill="1" applyBorder="1" applyAlignment="1" applyProtection="1">
      <alignment horizontal="left" vertical="top"/>
    </xf>
    <xf numFmtId="2" fontId="9" fillId="0" borderId="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horizontal="center" vertical="top"/>
    </xf>
    <xf numFmtId="164" fontId="10" fillId="0" borderId="2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2" fontId="12" fillId="3" borderId="10" xfId="0" applyNumberFormat="1" applyFont="1" applyFill="1" applyBorder="1" applyAlignment="1" applyProtection="1">
      <alignment horizontal="center" vertical="top"/>
    </xf>
    <xf numFmtId="2" fontId="2" fillId="4" borderId="2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vertical="top"/>
    </xf>
    <xf numFmtId="0" fontId="0" fillId="0" borderId="2" xfId="0" applyBorder="1"/>
    <xf numFmtId="165" fontId="4" fillId="0" borderId="2" xfId="0" applyNumberFormat="1" applyFont="1" applyFill="1" applyBorder="1" applyAlignment="1" applyProtection="1">
      <alignment horizontal="center" vertical="top"/>
    </xf>
    <xf numFmtId="1" fontId="14" fillId="2" borderId="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2" fontId="2" fillId="3" borderId="0" xfId="0" applyNumberFormat="1" applyFont="1" applyFill="1" applyBorder="1" applyAlignment="1" applyProtection="1">
      <alignment vertical="top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3" xfId="0" applyNumberFormat="1" applyFont="1" applyFill="1" applyBorder="1" applyAlignment="1" applyProtection="1">
      <alignment horizontal="left" vertical="top" wrapText="1"/>
    </xf>
    <xf numFmtId="0" fontId="9" fillId="0" borderId="13" xfId="0" applyNumberFormat="1" applyFont="1" applyFill="1" applyBorder="1" applyAlignment="1" applyProtection="1">
      <alignment horizontal="center" vertical="top"/>
    </xf>
    <xf numFmtId="2" fontId="9" fillId="0" borderId="13" xfId="0" applyNumberFormat="1" applyFont="1" applyFill="1" applyBorder="1" applyAlignment="1" applyProtection="1">
      <alignment horizontal="center" vertical="top"/>
    </xf>
    <xf numFmtId="0" fontId="10" fillId="0" borderId="13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vertical="top"/>
    </xf>
    <xf numFmtId="0" fontId="15" fillId="0" borderId="11" xfId="0" applyNumberFormat="1" applyFont="1" applyFill="1" applyBorder="1" applyAlignment="1" applyProtection="1">
      <alignment horizontal="center" vertical="top"/>
    </xf>
    <xf numFmtId="0" fontId="2" fillId="3" borderId="0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9" fillId="0" borderId="9" xfId="0" applyNumberFormat="1" applyFont="1" applyFill="1" applyBorder="1" applyAlignment="1" applyProtection="1">
      <alignment horizontal="left" vertical="top" wrapText="1"/>
    </xf>
    <xf numFmtId="9" fontId="2" fillId="0" borderId="2" xfId="0" applyNumberFormat="1" applyFont="1" applyFill="1" applyBorder="1" applyAlignment="1" applyProtection="1">
      <alignment horizontal="center" vertical="top"/>
    </xf>
    <xf numFmtId="2" fontId="2" fillId="5" borderId="2" xfId="0" applyNumberFormat="1" applyFont="1" applyFill="1" applyBorder="1" applyAlignment="1" applyProtection="1">
      <alignment horizontal="center" vertical="top"/>
    </xf>
    <xf numFmtId="1" fontId="17" fillId="2" borderId="2" xfId="0" applyNumberFormat="1" applyFont="1" applyFill="1" applyBorder="1" applyAlignment="1" applyProtection="1">
      <alignment horizontal="center" vertical="top"/>
    </xf>
    <xf numFmtId="2" fontId="13" fillId="0" borderId="0" xfId="0" applyNumberFormat="1" applyFont="1" applyFill="1" applyBorder="1" applyAlignment="1" applyProtection="1">
      <alignment vertical="top"/>
    </xf>
    <xf numFmtId="0" fontId="9" fillId="0" borderId="10" xfId="0" applyNumberFormat="1" applyFont="1" applyFill="1" applyBorder="1" applyAlignment="1" applyProtection="1">
      <alignment horizontal="left" vertical="top" wrapText="1"/>
    </xf>
    <xf numFmtId="2" fontId="9" fillId="2" borderId="2" xfId="0" applyNumberFormat="1" applyFont="1" applyFill="1" applyBorder="1" applyAlignment="1" applyProtection="1">
      <alignment horizontal="center" vertical="top"/>
    </xf>
    <xf numFmtId="0" fontId="10" fillId="2" borderId="2" xfId="0" applyNumberFormat="1" applyFont="1" applyFill="1" applyBorder="1" applyAlignment="1" applyProtection="1">
      <alignment horizontal="center" vertical="top"/>
    </xf>
    <xf numFmtId="164" fontId="10" fillId="2" borderId="2" xfId="0" applyNumberFormat="1" applyFont="1" applyFill="1" applyBorder="1" applyAlignment="1" applyProtection="1">
      <alignment horizontal="center" vertical="top"/>
    </xf>
    <xf numFmtId="0" fontId="4" fillId="2" borderId="2" xfId="0" applyNumberFormat="1" applyFont="1" applyFill="1" applyBorder="1" applyAlignment="1" applyProtection="1">
      <alignment horizontal="center" vertical="top"/>
    </xf>
    <xf numFmtId="2" fontId="12" fillId="2" borderId="10" xfId="0" applyNumberFormat="1" applyFont="1" applyFill="1" applyBorder="1" applyAlignment="1" applyProtection="1">
      <alignment horizontal="center" vertical="top"/>
    </xf>
    <xf numFmtId="9" fontId="4" fillId="2" borderId="2" xfId="0" applyNumberFormat="1" applyFont="1" applyFill="1" applyBorder="1" applyAlignment="1" applyProtection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/>
    </xf>
    <xf numFmtId="9" fontId="2" fillId="2" borderId="2" xfId="0" applyNumberFormat="1" applyFont="1" applyFill="1" applyBorder="1" applyAlignment="1" applyProtection="1">
      <alignment horizontal="center" vertical="top"/>
    </xf>
    <xf numFmtId="2" fontId="9" fillId="0" borderId="14" xfId="0" applyNumberFormat="1" applyFont="1" applyFill="1" applyBorder="1" applyAlignment="1" applyProtection="1">
      <alignment horizontal="center" vertical="top"/>
    </xf>
    <xf numFmtId="0" fontId="10" fillId="0" borderId="14" xfId="0" applyNumberFormat="1" applyFont="1" applyFill="1" applyBorder="1" applyAlignment="1" applyProtection="1">
      <alignment horizontal="center" vertical="top"/>
    </xf>
    <xf numFmtId="164" fontId="10" fillId="0" borderId="14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center" vertical="top"/>
    </xf>
    <xf numFmtId="2" fontId="12" fillId="3" borderId="14" xfId="0" applyNumberFormat="1" applyFont="1" applyFill="1" applyBorder="1" applyAlignment="1" applyProtection="1">
      <alignment horizontal="center" vertical="top"/>
    </xf>
    <xf numFmtId="9" fontId="4" fillId="0" borderId="14" xfId="0" applyNumberFormat="1" applyFont="1" applyFill="1" applyBorder="1" applyAlignment="1" applyProtection="1">
      <alignment horizontal="center" vertical="top"/>
    </xf>
    <xf numFmtId="2" fontId="2" fillId="4" borderId="14" xfId="0" applyNumberFormat="1" applyFont="1" applyFill="1" applyBorder="1" applyAlignment="1" applyProtection="1">
      <alignment horizontal="center" vertical="top"/>
    </xf>
    <xf numFmtId="9" fontId="2" fillId="0" borderId="14" xfId="0" applyNumberFormat="1" applyFont="1" applyFill="1" applyBorder="1" applyAlignment="1" applyProtection="1">
      <alignment horizontal="center" vertical="top"/>
    </xf>
    <xf numFmtId="2" fontId="2" fillId="5" borderId="14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vertical="top"/>
    </xf>
    <xf numFmtId="1" fontId="1" fillId="2" borderId="16" xfId="0" applyNumberFormat="1" applyFont="1" applyFill="1" applyBorder="1" applyAlignment="1" applyProtection="1">
      <alignment horizontal="center" vertical="top"/>
    </xf>
    <xf numFmtId="2" fontId="12" fillId="2" borderId="2" xfId="0" applyNumberFormat="1" applyFont="1" applyFill="1" applyBorder="1" applyAlignment="1" applyProtection="1">
      <alignment horizontal="center" vertical="top"/>
    </xf>
    <xf numFmtId="1" fontId="17" fillId="2" borderId="8" xfId="0" applyNumberFormat="1" applyFont="1" applyFill="1" applyBorder="1" applyAlignment="1" applyProtection="1">
      <alignment horizontal="center" vertical="top"/>
    </xf>
    <xf numFmtId="2" fontId="13" fillId="0" borderId="17" xfId="0" applyNumberFormat="1" applyFont="1" applyFill="1" applyBorder="1" applyAlignment="1" applyProtection="1">
      <alignment vertical="top"/>
    </xf>
    <xf numFmtId="9" fontId="4" fillId="0" borderId="4" xfId="0" applyNumberFormat="1" applyFont="1" applyFill="1" applyBorder="1" applyAlignment="1" applyProtection="1">
      <alignment horizontal="center" vertical="top"/>
    </xf>
    <xf numFmtId="2" fontId="2" fillId="4" borderId="4" xfId="0" applyNumberFormat="1" applyFont="1" applyFill="1" applyBorder="1" applyAlignment="1" applyProtection="1">
      <alignment horizontal="center" vertical="top"/>
    </xf>
    <xf numFmtId="9" fontId="2" fillId="0" borderId="4" xfId="0" applyNumberFormat="1" applyFont="1" applyFill="1" applyBorder="1" applyAlignment="1" applyProtection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</xf>
    <xf numFmtId="1" fontId="14" fillId="0" borderId="4" xfId="0" applyNumberFormat="1" applyFont="1" applyFill="1" applyBorder="1" applyAlignment="1" applyProtection="1">
      <alignment horizontal="center" vertical="top"/>
    </xf>
    <xf numFmtId="2" fontId="13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vertical="top"/>
    </xf>
    <xf numFmtId="2" fontId="12" fillId="3" borderId="2" xfId="0" applyNumberFormat="1" applyFont="1" applyFill="1" applyBorder="1" applyAlignment="1" applyProtection="1">
      <alignment horizontal="center" vertical="top"/>
    </xf>
    <xf numFmtId="2" fontId="2" fillId="0" borderId="2" xfId="0" applyNumberFormat="1" applyFont="1" applyFill="1" applyBorder="1" applyAlignment="1" applyProtection="1">
      <alignment horizontal="center" vertical="top"/>
    </xf>
    <xf numFmtId="1" fontId="14" fillId="0" borderId="2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vertical="top"/>
    </xf>
    <xf numFmtId="164" fontId="10" fillId="0" borderId="13" xfId="0" applyNumberFormat="1" applyFont="1" applyFill="1" applyBorder="1" applyAlignment="1" applyProtection="1">
      <alignment horizontal="center" vertical="top"/>
    </xf>
    <xf numFmtId="0" fontId="4" fillId="0" borderId="13" xfId="0" applyNumberFormat="1" applyFont="1" applyFill="1" applyBorder="1" applyAlignment="1" applyProtection="1">
      <alignment horizontal="center" vertical="top"/>
    </xf>
    <xf numFmtId="2" fontId="12" fillId="3" borderId="13" xfId="0" applyNumberFormat="1" applyFont="1" applyFill="1" applyBorder="1" applyAlignment="1" applyProtection="1">
      <alignment horizontal="center" vertical="top"/>
    </xf>
    <xf numFmtId="9" fontId="4" fillId="0" borderId="13" xfId="0" applyNumberFormat="1" applyFont="1" applyFill="1" applyBorder="1" applyAlignment="1" applyProtection="1">
      <alignment horizontal="center" vertical="top"/>
    </xf>
    <xf numFmtId="2" fontId="2" fillId="4" borderId="13" xfId="0" applyNumberFormat="1" applyFont="1" applyFill="1" applyBorder="1" applyAlignment="1" applyProtection="1">
      <alignment horizontal="center" vertical="top"/>
    </xf>
    <xf numFmtId="9" fontId="2" fillId="0" borderId="13" xfId="0" applyNumberFormat="1" applyFont="1" applyFill="1" applyBorder="1" applyAlignment="1" applyProtection="1">
      <alignment horizontal="center" vertical="top"/>
    </xf>
    <xf numFmtId="2" fontId="2" fillId="0" borderId="13" xfId="0" applyNumberFormat="1" applyFont="1" applyFill="1" applyBorder="1" applyAlignment="1" applyProtection="1">
      <alignment horizontal="center" vertical="top"/>
    </xf>
    <xf numFmtId="1" fontId="14" fillId="0" borderId="13" xfId="0" applyNumberFormat="1" applyFont="1" applyFill="1" applyBorder="1" applyAlignment="1" applyProtection="1">
      <alignment horizontal="center" vertical="top"/>
    </xf>
    <xf numFmtId="2" fontId="13" fillId="0" borderId="13" xfId="0" applyNumberFormat="1" applyFont="1" applyFill="1" applyBorder="1" applyAlignment="1" applyProtection="1">
      <alignment vertical="top"/>
    </xf>
    <xf numFmtId="0" fontId="2" fillId="0" borderId="18" xfId="0" applyNumberFormat="1" applyFont="1" applyFill="1" applyBorder="1" applyAlignment="1" applyProtection="1">
      <alignment vertical="top"/>
    </xf>
    <xf numFmtId="0" fontId="9" fillId="0" borderId="7" xfId="0" applyNumberFormat="1" applyFont="1" applyFill="1" applyBorder="1" applyAlignment="1" applyProtection="1">
      <alignment horizontal="center" vertical="top"/>
    </xf>
    <xf numFmtId="0" fontId="4" fillId="0" borderId="4" xfId="0" applyNumberFormat="1" applyFont="1" applyFill="1" applyBorder="1" applyAlignment="1" applyProtection="1">
      <alignment vertical="top"/>
    </xf>
    <xf numFmtId="164" fontId="2" fillId="0" borderId="4" xfId="0" applyNumberFormat="1" applyFont="1" applyFill="1" applyBorder="1" applyAlignment="1" applyProtection="1">
      <alignment vertical="top"/>
    </xf>
    <xf numFmtId="164" fontId="4" fillId="0" borderId="4" xfId="0" applyNumberFormat="1" applyFont="1" applyFill="1" applyBorder="1" applyAlignment="1" applyProtection="1">
      <alignment vertical="top"/>
    </xf>
    <xf numFmtId="2" fontId="2" fillId="0" borderId="4" xfId="0" applyNumberFormat="1" applyFont="1" applyFill="1" applyBorder="1" applyAlignment="1" applyProtection="1">
      <alignment vertical="top"/>
    </xf>
    <xf numFmtId="2" fontId="4" fillId="0" borderId="4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vertical="top"/>
    </xf>
    <xf numFmtId="164" fontId="2" fillId="0" borderId="2" xfId="0" applyNumberFormat="1" applyFont="1" applyFill="1" applyBorder="1" applyAlignment="1" applyProtection="1">
      <alignment vertical="top"/>
    </xf>
    <xf numFmtId="164" fontId="4" fillId="0" borderId="2" xfId="0" applyNumberFormat="1" applyFont="1" applyFill="1" applyBorder="1" applyAlignment="1" applyProtection="1">
      <alignment vertical="top"/>
    </xf>
    <xf numFmtId="2" fontId="2" fillId="0" borderId="2" xfId="0" applyNumberFormat="1" applyFont="1" applyFill="1" applyBorder="1" applyAlignment="1" applyProtection="1">
      <alignment vertical="top"/>
    </xf>
    <xf numFmtId="2" fontId="4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vertical="top"/>
    </xf>
    <xf numFmtId="0" fontId="2" fillId="0" borderId="20" xfId="0" applyNumberFormat="1" applyFont="1" applyFill="1" applyBorder="1" applyAlignment="1" applyProtection="1">
      <alignment vertical="top"/>
    </xf>
    <xf numFmtId="0" fontId="4" fillId="0" borderId="14" xfId="0" applyNumberFormat="1" applyFont="1" applyFill="1" applyBorder="1" applyAlignment="1" applyProtection="1">
      <alignment vertical="top"/>
    </xf>
    <xf numFmtId="164" fontId="2" fillId="0" borderId="14" xfId="0" applyNumberFormat="1" applyFont="1" applyFill="1" applyBorder="1" applyAlignment="1" applyProtection="1">
      <alignment vertical="top"/>
    </xf>
    <xf numFmtId="164" fontId="4" fillId="0" borderId="14" xfId="0" applyNumberFormat="1" applyFont="1" applyFill="1" applyBorder="1" applyAlignment="1" applyProtection="1">
      <alignment vertical="top"/>
    </xf>
    <xf numFmtId="2" fontId="2" fillId="0" borderId="14" xfId="0" applyNumberFormat="1" applyFont="1" applyFill="1" applyBorder="1" applyAlignment="1" applyProtection="1">
      <alignment vertical="top"/>
    </xf>
    <xf numFmtId="2" fontId="4" fillId="0" borderId="14" xfId="0" applyNumberFormat="1" applyFont="1" applyFill="1" applyBorder="1" applyAlignment="1" applyProtection="1">
      <alignment horizontal="center"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16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1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7"/>
  <sheetViews>
    <sheetView tabSelected="1" workbookViewId="0">
      <selection activeCell="C9" sqref="C9"/>
    </sheetView>
  </sheetViews>
  <sheetFormatPr defaultRowHeight="15" x14ac:dyDescent="0.25"/>
  <cols>
    <col min="1" max="1" width="7.42578125" customWidth="1"/>
    <col min="2" max="2" width="63.85546875" customWidth="1"/>
    <col min="3" max="3" width="10.140625" customWidth="1"/>
    <col min="4" max="20" width="0" hidden="1" customWidth="1"/>
    <col min="21" max="21" width="0.5703125" hidden="1" customWidth="1"/>
    <col min="22" max="22" width="16.42578125" customWidth="1"/>
  </cols>
  <sheetData>
    <row r="2" spans="1:22" x14ac:dyDescent="0.25">
      <c r="A2" s="1"/>
      <c r="B2" s="1"/>
      <c r="C2" s="2" t="s">
        <v>0</v>
      </c>
      <c r="D2" s="1"/>
      <c r="E2" s="1"/>
      <c r="F2" s="1"/>
      <c r="G2" s="3"/>
      <c r="H2" s="4"/>
      <c r="I2" s="5"/>
      <c r="J2" s="6"/>
      <c r="K2" s="6"/>
      <c r="L2" s="7"/>
      <c r="M2" s="1"/>
      <c r="N2" s="2"/>
      <c r="O2" s="1"/>
      <c r="P2" s="1"/>
      <c r="Q2" s="1"/>
      <c r="R2" s="1"/>
      <c r="S2" s="1"/>
    </row>
    <row r="3" spans="1:22" x14ac:dyDescent="0.25">
      <c r="A3" s="1"/>
      <c r="B3" s="1"/>
      <c r="C3" s="2" t="s">
        <v>160</v>
      </c>
      <c r="D3" s="1"/>
      <c r="E3" s="1"/>
      <c r="F3" s="1"/>
      <c r="G3" s="3"/>
      <c r="H3" s="4"/>
      <c r="I3" s="5"/>
      <c r="J3" s="6"/>
      <c r="K3" s="6"/>
      <c r="L3" s="7"/>
      <c r="M3" s="1"/>
      <c r="N3" s="2"/>
      <c r="O3" s="1"/>
      <c r="P3" s="1"/>
      <c r="Q3" s="1"/>
      <c r="R3" s="1"/>
      <c r="S3" s="1"/>
    </row>
    <row r="4" spans="1:22" x14ac:dyDescent="0.25">
      <c r="A4" s="1"/>
      <c r="B4" s="1"/>
      <c r="C4" s="2"/>
      <c r="D4" s="1"/>
      <c r="E4" s="1"/>
      <c r="F4" s="1"/>
      <c r="G4" s="3"/>
      <c r="H4" s="4"/>
      <c r="I4" s="5"/>
      <c r="J4" s="6"/>
      <c r="K4" s="6"/>
      <c r="L4" s="7"/>
      <c r="M4" s="1"/>
      <c r="N4" s="2"/>
      <c r="O4" s="1"/>
      <c r="P4" s="1"/>
      <c r="Q4" s="1"/>
      <c r="R4" s="1"/>
      <c r="S4" s="1"/>
    </row>
    <row r="5" spans="1:22" x14ac:dyDescent="0.25">
      <c r="A5" s="1"/>
      <c r="B5" s="1"/>
      <c r="C5" s="8" t="s">
        <v>1</v>
      </c>
      <c r="D5" s="1"/>
      <c r="E5" s="1"/>
      <c r="F5" s="1"/>
      <c r="G5" s="3"/>
      <c r="H5" s="4"/>
      <c r="I5" s="5"/>
      <c r="J5" s="6"/>
      <c r="K5" s="6"/>
      <c r="L5" s="7"/>
      <c r="M5" s="1"/>
      <c r="N5" s="2"/>
      <c r="O5" s="1"/>
      <c r="P5" s="1"/>
      <c r="Q5" s="1"/>
      <c r="R5" s="1"/>
      <c r="S5" s="1"/>
    </row>
    <row r="6" spans="1:22" x14ac:dyDescent="0.25">
      <c r="A6" s="1"/>
      <c r="B6" s="1"/>
      <c r="C6" s="171" t="s">
        <v>159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</row>
    <row r="7" spans="1:22" x14ac:dyDescent="0.25">
      <c r="A7" s="1"/>
      <c r="B7" s="9"/>
      <c r="C7" s="1"/>
      <c r="D7" s="10"/>
      <c r="E7" s="11"/>
      <c r="F7" s="12"/>
      <c r="G7" s="13"/>
      <c r="H7" s="14"/>
      <c r="I7" s="15"/>
      <c r="J7" s="16"/>
      <c r="K7" s="17"/>
      <c r="L7" s="18"/>
      <c r="M7" s="18"/>
      <c r="N7" s="18"/>
      <c r="O7" s="19"/>
      <c r="P7" s="1"/>
      <c r="Q7" s="1"/>
      <c r="R7" s="1"/>
      <c r="S7" s="1"/>
    </row>
    <row r="8" spans="1:22" ht="18.75" x14ac:dyDescent="0.25">
      <c r="A8" s="169" t="s">
        <v>2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</row>
    <row r="9" spans="1:22" ht="15.75" x14ac:dyDescent="0.25">
      <c r="A9" s="20"/>
      <c r="B9" s="1"/>
      <c r="C9" s="1"/>
      <c r="D9" s="1"/>
      <c r="E9" s="21"/>
      <c r="F9" s="1"/>
      <c r="G9" s="1"/>
      <c r="H9" s="1"/>
      <c r="I9" s="21"/>
      <c r="J9" s="18"/>
      <c r="K9" s="22"/>
      <c r="L9" s="18"/>
      <c r="M9" s="23"/>
      <c r="N9" s="18"/>
      <c r="O9" s="1"/>
      <c r="P9" s="24"/>
      <c r="R9" s="1"/>
      <c r="S9" s="1"/>
    </row>
    <row r="10" spans="1:22" ht="15.75" x14ac:dyDescent="0.25">
      <c r="A10" s="170" t="s">
        <v>3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22" ht="15.75" x14ac:dyDescent="0.25">
      <c r="A11" s="170" t="s">
        <v>158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</row>
    <row r="12" spans="1:22" ht="15.75" thickBot="1" x14ac:dyDescent="0.3">
      <c r="A12" s="1"/>
      <c r="B12" s="1"/>
      <c r="C12" s="1"/>
      <c r="D12" s="1"/>
      <c r="E12" s="17"/>
      <c r="F12" s="12"/>
      <c r="G12" s="13"/>
      <c r="H12" s="18"/>
      <c r="I12" s="15"/>
      <c r="J12" s="16"/>
      <c r="K12" s="17"/>
      <c r="L12" s="18"/>
      <c r="M12" s="18"/>
      <c r="N12" s="18"/>
      <c r="O12" s="19"/>
      <c r="P12" s="1"/>
      <c r="Q12" s="1"/>
      <c r="R12" s="25" t="s">
        <v>4</v>
      </c>
      <c r="S12" s="1"/>
      <c r="V12" s="25" t="s">
        <v>4</v>
      </c>
    </row>
    <row r="13" spans="1:22" ht="64.5" thickBot="1" x14ac:dyDescent="0.3">
      <c r="A13" s="26" t="s">
        <v>5</v>
      </c>
      <c r="B13" s="27" t="s">
        <v>6</v>
      </c>
      <c r="C13" s="28" t="s">
        <v>7</v>
      </c>
      <c r="D13" s="29" t="s">
        <v>8</v>
      </c>
      <c r="E13" s="30" t="s">
        <v>9</v>
      </c>
      <c r="F13" s="31" t="s">
        <v>10</v>
      </c>
      <c r="G13" s="32" t="s">
        <v>11</v>
      </c>
      <c r="H13" s="33" t="s">
        <v>12</v>
      </c>
      <c r="I13" s="34" t="s">
        <v>13</v>
      </c>
      <c r="J13" s="35" t="s">
        <v>14</v>
      </c>
      <c r="K13" s="35" t="s">
        <v>15</v>
      </c>
      <c r="L13" s="33" t="s">
        <v>16</v>
      </c>
      <c r="M13" s="34" t="s">
        <v>17</v>
      </c>
      <c r="N13" s="36" t="s">
        <v>18</v>
      </c>
      <c r="O13" s="37" t="s">
        <v>19</v>
      </c>
      <c r="P13" s="37"/>
      <c r="Q13" s="38" t="s">
        <v>20</v>
      </c>
      <c r="R13" s="37" t="s">
        <v>21</v>
      </c>
      <c r="S13" s="39" t="s">
        <v>22</v>
      </c>
      <c r="T13" s="40" t="s">
        <v>23</v>
      </c>
      <c r="U13" s="41">
        <v>0.1</v>
      </c>
      <c r="V13" s="37" t="s">
        <v>19</v>
      </c>
    </row>
    <row r="14" spans="1:22" x14ac:dyDescent="0.25">
      <c r="A14" s="42"/>
      <c r="B14" s="43"/>
      <c r="C14" s="44"/>
      <c r="D14" s="45"/>
      <c r="E14" s="46"/>
      <c r="F14" s="47"/>
      <c r="G14" s="48"/>
      <c r="H14" s="49"/>
      <c r="I14" s="50"/>
      <c r="J14" s="51"/>
      <c r="K14" s="51"/>
      <c r="L14" s="49"/>
      <c r="M14" s="50"/>
      <c r="N14" s="50"/>
      <c r="O14" s="52"/>
      <c r="P14" s="1"/>
      <c r="Q14" s="53"/>
      <c r="R14" s="54"/>
      <c r="S14" s="55"/>
      <c r="T14" s="56"/>
      <c r="U14" s="57"/>
      <c r="V14" s="57"/>
    </row>
    <row r="15" spans="1:22" x14ac:dyDescent="0.25">
      <c r="A15" s="58">
        <v>1</v>
      </c>
      <c r="B15" s="59" t="s">
        <v>24</v>
      </c>
      <c r="C15" s="43" t="s">
        <v>25</v>
      </c>
      <c r="D15" s="60">
        <v>25</v>
      </c>
      <c r="E15" s="61"/>
      <c r="F15" s="60">
        <f t="shared" ref="F15:F20" si="0">D15</f>
        <v>25</v>
      </c>
      <c r="G15" s="62">
        <v>1.2</v>
      </c>
      <c r="H15" s="60">
        <f>F15*G15</f>
        <v>30</v>
      </c>
      <c r="I15" s="63">
        <v>11.16</v>
      </c>
      <c r="J15" s="64">
        <f>H15*I15</f>
        <v>334.8</v>
      </c>
      <c r="K15" s="65">
        <v>1.03</v>
      </c>
      <c r="L15" s="66">
        <f>J15*K15</f>
        <v>344.84399999999999</v>
      </c>
      <c r="M15" s="67">
        <v>0.5</v>
      </c>
      <c r="N15" s="68">
        <f>J15*M15</f>
        <v>167.4</v>
      </c>
      <c r="O15" s="69">
        <f>J15+L15</f>
        <v>679.64400000000001</v>
      </c>
      <c r="P15" s="1"/>
      <c r="Q15" s="70"/>
      <c r="R15" s="71">
        <f>O15</f>
        <v>679.64400000000001</v>
      </c>
      <c r="S15" s="55"/>
      <c r="T15" s="72">
        <f>J15+L15+N15</f>
        <v>847.04399999999998</v>
      </c>
      <c r="U15" s="72">
        <f>R15*10/100</f>
        <v>67.964400000000012</v>
      </c>
      <c r="V15" s="72">
        <f>R15+U15</f>
        <v>747.60840000000007</v>
      </c>
    </row>
    <row r="16" spans="1:22" x14ac:dyDescent="0.25">
      <c r="A16" s="73">
        <v>2</v>
      </c>
      <c r="B16" s="74" t="s">
        <v>26</v>
      </c>
      <c r="C16" s="27" t="s">
        <v>25</v>
      </c>
      <c r="D16" s="75">
        <v>42</v>
      </c>
      <c r="E16" s="76"/>
      <c r="F16" s="75">
        <f t="shared" si="0"/>
        <v>42</v>
      </c>
      <c r="G16" s="77">
        <v>1.2</v>
      </c>
      <c r="H16" s="75">
        <f t="shared" ref="H16:H79" si="1">F16*G16</f>
        <v>50.4</v>
      </c>
      <c r="I16" s="78">
        <v>11.16</v>
      </c>
      <c r="J16" s="79">
        <f t="shared" ref="J16:J79" si="2">H16*I16</f>
        <v>562.46399999999994</v>
      </c>
      <c r="K16" s="67">
        <v>1.03</v>
      </c>
      <c r="L16" s="80">
        <f t="shared" ref="L16:L79" si="3">J16*K16</f>
        <v>579.33791999999994</v>
      </c>
      <c r="M16" s="67">
        <v>0.5</v>
      </c>
      <c r="N16" s="68">
        <f t="shared" ref="N16:N79" si="4">J16*M16</f>
        <v>281.23199999999997</v>
      </c>
      <c r="O16" s="69">
        <f>J16+L16</f>
        <v>1141.8019199999999</v>
      </c>
      <c r="P16" s="1"/>
      <c r="Q16" s="70"/>
      <c r="R16" s="71">
        <v>856</v>
      </c>
      <c r="S16" s="81"/>
      <c r="T16" s="82"/>
      <c r="U16" s="72">
        <f t="shared" ref="U16:U79" si="5">R16*10/100</f>
        <v>85.6</v>
      </c>
      <c r="V16" s="72">
        <f t="shared" ref="V16:V79" si="6">R16+U16</f>
        <v>941.6</v>
      </c>
    </row>
    <row r="17" spans="1:22" x14ac:dyDescent="0.25">
      <c r="A17" s="58">
        <v>3</v>
      </c>
      <c r="B17" s="74" t="s">
        <v>27</v>
      </c>
      <c r="C17" s="27" t="s">
        <v>25</v>
      </c>
      <c r="D17" s="75">
        <v>52</v>
      </c>
      <c r="E17" s="76"/>
      <c r="F17" s="75">
        <f t="shared" si="0"/>
        <v>52</v>
      </c>
      <c r="G17" s="77">
        <v>1.2</v>
      </c>
      <c r="H17" s="75">
        <f t="shared" si="1"/>
        <v>62.4</v>
      </c>
      <c r="I17" s="78">
        <v>11.16</v>
      </c>
      <c r="J17" s="79">
        <f t="shared" si="2"/>
        <v>696.38400000000001</v>
      </c>
      <c r="K17" s="67">
        <v>1.03</v>
      </c>
      <c r="L17" s="80">
        <f t="shared" si="3"/>
        <v>717.27552000000003</v>
      </c>
      <c r="M17" s="67">
        <v>0.5</v>
      </c>
      <c r="N17" s="68">
        <f t="shared" si="4"/>
        <v>348.19200000000001</v>
      </c>
      <c r="O17" s="69">
        <f t="shared" ref="O17:O80" si="7">J17+L17</f>
        <v>1413.6595200000002</v>
      </c>
      <c r="P17" s="1"/>
      <c r="Q17" s="70"/>
      <c r="R17" s="71">
        <v>1060</v>
      </c>
      <c r="S17" s="81"/>
      <c r="T17" s="72">
        <f>J17+L17</f>
        <v>1413.6595200000002</v>
      </c>
      <c r="U17" s="72">
        <f t="shared" si="5"/>
        <v>106</v>
      </c>
      <c r="V17" s="72">
        <f t="shared" si="6"/>
        <v>1166</v>
      </c>
    </row>
    <row r="18" spans="1:22" x14ac:dyDescent="0.25">
      <c r="A18" s="73">
        <v>4</v>
      </c>
      <c r="B18" s="74" t="s">
        <v>28</v>
      </c>
      <c r="C18" s="27" t="s">
        <v>25</v>
      </c>
      <c r="D18" s="75">
        <v>27</v>
      </c>
      <c r="E18" s="76"/>
      <c r="F18" s="75">
        <f t="shared" si="0"/>
        <v>27</v>
      </c>
      <c r="G18" s="77">
        <v>1.2</v>
      </c>
      <c r="H18" s="75">
        <f t="shared" si="1"/>
        <v>32.4</v>
      </c>
      <c r="I18" s="78">
        <v>11.16</v>
      </c>
      <c r="J18" s="79">
        <f t="shared" si="2"/>
        <v>361.584</v>
      </c>
      <c r="K18" s="67">
        <v>1.03</v>
      </c>
      <c r="L18" s="80">
        <f t="shared" si="3"/>
        <v>372.43152000000003</v>
      </c>
      <c r="M18" s="67">
        <v>0.5</v>
      </c>
      <c r="N18" s="68">
        <f t="shared" si="4"/>
        <v>180.792</v>
      </c>
      <c r="O18" s="69">
        <f t="shared" si="7"/>
        <v>734.01552000000004</v>
      </c>
      <c r="P18" s="1"/>
      <c r="Q18" s="70"/>
      <c r="R18" s="71">
        <f t="shared" ref="R18:R81" si="8">O18</f>
        <v>734.01552000000004</v>
      </c>
      <c r="S18" s="81"/>
      <c r="T18" s="82"/>
      <c r="U18" s="72">
        <f t="shared" si="5"/>
        <v>73.401551999999995</v>
      </c>
      <c r="V18" s="72">
        <f t="shared" si="6"/>
        <v>807.41707200000008</v>
      </c>
    </row>
    <row r="19" spans="1:22" x14ac:dyDescent="0.25">
      <c r="A19" s="58">
        <v>5</v>
      </c>
      <c r="B19" s="74" t="s">
        <v>29</v>
      </c>
      <c r="C19" s="27" t="s">
        <v>25</v>
      </c>
      <c r="D19" s="75">
        <v>6</v>
      </c>
      <c r="E19" s="76"/>
      <c r="F19" s="75">
        <f t="shared" si="0"/>
        <v>6</v>
      </c>
      <c r="G19" s="77">
        <v>1.2</v>
      </c>
      <c r="H19" s="75">
        <f t="shared" si="1"/>
        <v>7.1999999999999993</v>
      </c>
      <c r="I19" s="78">
        <v>11.16</v>
      </c>
      <c r="J19" s="79">
        <f t="shared" si="2"/>
        <v>80.35199999999999</v>
      </c>
      <c r="K19" s="67">
        <v>1.03</v>
      </c>
      <c r="L19" s="80">
        <f t="shared" si="3"/>
        <v>82.762559999999993</v>
      </c>
      <c r="M19" s="67">
        <v>0.5</v>
      </c>
      <c r="N19" s="68">
        <f t="shared" si="4"/>
        <v>40.175999999999995</v>
      </c>
      <c r="O19" s="69">
        <f t="shared" si="7"/>
        <v>163.11455999999998</v>
      </c>
      <c r="P19" s="1"/>
      <c r="Q19" s="70"/>
      <c r="R19" s="71">
        <f t="shared" si="8"/>
        <v>163.11455999999998</v>
      </c>
      <c r="S19" s="81"/>
      <c r="T19" s="82"/>
      <c r="U19" s="72">
        <f t="shared" si="5"/>
        <v>16.311456</v>
      </c>
      <c r="V19" s="72">
        <f t="shared" si="6"/>
        <v>179.42601599999998</v>
      </c>
    </row>
    <row r="20" spans="1:22" x14ac:dyDescent="0.25">
      <c r="A20" s="73">
        <v>6</v>
      </c>
      <c r="B20" s="74" t="s">
        <v>30</v>
      </c>
      <c r="C20" s="27" t="s">
        <v>25</v>
      </c>
      <c r="D20" s="75">
        <v>12</v>
      </c>
      <c r="E20" s="76"/>
      <c r="F20" s="75">
        <f t="shared" si="0"/>
        <v>12</v>
      </c>
      <c r="G20" s="77">
        <v>1.2</v>
      </c>
      <c r="H20" s="75">
        <f t="shared" si="1"/>
        <v>14.399999999999999</v>
      </c>
      <c r="I20" s="78">
        <v>11.16</v>
      </c>
      <c r="J20" s="79">
        <f t="shared" si="2"/>
        <v>160.70399999999998</v>
      </c>
      <c r="K20" s="67">
        <v>1.03</v>
      </c>
      <c r="L20" s="80">
        <f t="shared" si="3"/>
        <v>165.52511999999999</v>
      </c>
      <c r="M20" s="67">
        <v>0.5</v>
      </c>
      <c r="N20" s="68">
        <f t="shared" si="4"/>
        <v>80.35199999999999</v>
      </c>
      <c r="O20" s="69">
        <f t="shared" si="7"/>
        <v>326.22911999999997</v>
      </c>
      <c r="P20" s="1"/>
      <c r="Q20" s="70"/>
      <c r="R20" s="71">
        <f t="shared" si="8"/>
        <v>326.22911999999997</v>
      </c>
      <c r="S20" s="81"/>
      <c r="T20" s="82"/>
      <c r="U20" s="72">
        <f t="shared" si="5"/>
        <v>32.622911999999999</v>
      </c>
      <c r="V20" s="72">
        <f t="shared" si="6"/>
        <v>358.85203199999995</v>
      </c>
    </row>
    <row r="21" spans="1:22" x14ac:dyDescent="0.25">
      <c r="A21" s="58">
        <v>7</v>
      </c>
      <c r="B21" s="29" t="s">
        <v>31</v>
      </c>
      <c r="C21" s="27" t="s">
        <v>25</v>
      </c>
      <c r="D21" s="75">
        <v>22</v>
      </c>
      <c r="E21" s="76">
        <v>1.1499999999999999</v>
      </c>
      <c r="F21" s="75">
        <f>D21*E21</f>
        <v>25.299999999999997</v>
      </c>
      <c r="G21" s="77">
        <v>1.2</v>
      </c>
      <c r="H21" s="75">
        <f t="shared" si="1"/>
        <v>30.359999999999996</v>
      </c>
      <c r="I21" s="78">
        <v>11.16</v>
      </c>
      <c r="J21" s="79">
        <f t="shared" si="2"/>
        <v>338.81759999999997</v>
      </c>
      <c r="K21" s="67">
        <v>1.28</v>
      </c>
      <c r="L21" s="80">
        <f t="shared" si="3"/>
        <v>433.68652799999995</v>
      </c>
      <c r="M21" s="67">
        <v>0.5</v>
      </c>
      <c r="N21" s="68">
        <f t="shared" si="4"/>
        <v>169.40879999999999</v>
      </c>
      <c r="O21" s="69">
        <f t="shared" si="7"/>
        <v>772.50412799999992</v>
      </c>
      <c r="P21" s="1"/>
      <c r="Q21" s="70"/>
      <c r="R21" s="71">
        <f>O21</f>
        <v>772.50412799999992</v>
      </c>
      <c r="S21" s="81"/>
      <c r="T21" s="82"/>
      <c r="U21" s="72">
        <f t="shared" si="5"/>
        <v>77.250412799999992</v>
      </c>
      <c r="V21" s="72">
        <f t="shared" si="6"/>
        <v>849.75454079999986</v>
      </c>
    </row>
    <row r="22" spans="1:22" x14ac:dyDescent="0.25">
      <c r="A22" s="73">
        <v>8</v>
      </c>
      <c r="B22" s="29" t="s">
        <v>32</v>
      </c>
      <c r="C22" s="27" t="s">
        <v>25</v>
      </c>
      <c r="D22" s="75">
        <v>29.4</v>
      </c>
      <c r="E22" s="76">
        <v>1.1499999999999999</v>
      </c>
      <c r="F22" s="75">
        <f>D22*E22</f>
        <v>33.809999999999995</v>
      </c>
      <c r="G22" s="77">
        <v>1.2</v>
      </c>
      <c r="H22" s="75">
        <f t="shared" si="1"/>
        <v>40.571999999999996</v>
      </c>
      <c r="I22" s="78">
        <v>11.16</v>
      </c>
      <c r="J22" s="79">
        <f t="shared" si="2"/>
        <v>452.78351999999995</v>
      </c>
      <c r="K22" s="67">
        <v>1.28</v>
      </c>
      <c r="L22" s="80">
        <f t="shared" si="3"/>
        <v>579.56290559999991</v>
      </c>
      <c r="M22" s="67">
        <v>0.5</v>
      </c>
      <c r="N22" s="68">
        <f t="shared" si="4"/>
        <v>226.39175999999998</v>
      </c>
      <c r="O22" s="69">
        <f t="shared" si="7"/>
        <v>1032.3464255999997</v>
      </c>
      <c r="P22" s="1"/>
      <c r="Q22" s="70"/>
      <c r="R22" s="71">
        <f t="shared" si="8"/>
        <v>1032.3464255999997</v>
      </c>
      <c r="S22" s="81"/>
      <c r="T22" s="82"/>
      <c r="U22" s="72">
        <f t="shared" si="5"/>
        <v>103.23464255999997</v>
      </c>
      <c r="V22" s="72">
        <f t="shared" si="6"/>
        <v>1135.5810681599996</v>
      </c>
    </row>
    <row r="23" spans="1:22" x14ac:dyDescent="0.25">
      <c r="A23" s="58">
        <v>9</v>
      </c>
      <c r="B23" s="74" t="s">
        <v>33</v>
      </c>
      <c r="C23" s="27" t="s">
        <v>25</v>
      </c>
      <c r="D23" s="75">
        <v>12.2</v>
      </c>
      <c r="E23" s="76">
        <v>1.1499999999999999</v>
      </c>
      <c r="F23" s="75">
        <f>D23*E23</f>
        <v>14.029999999999998</v>
      </c>
      <c r="G23" s="77">
        <v>1.2</v>
      </c>
      <c r="H23" s="75">
        <f>F23*G23</f>
        <v>16.835999999999995</v>
      </c>
      <c r="I23" s="78">
        <v>11.16</v>
      </c>
      <c r="J23" s="79">
        <f>H23*I23</f>
        <v>187.88975999999994</v>
      </c>
      <c r="K23" s="67">
        <v>1.28</v>
      </c>
      <c r="L23" s="80">
        <f t="shared" si="3"/>
        <v>240.49889279999994</v>
      </c>
      <c r="M23" s="67">
        <v>0.5</v>
      </c>
      <c r="N23" s="68">
        <f t="shared" si="4"/>
        <v>93.944879999999969</v>
      </c>
      <c r="O23" s="69">
        <f t="shared" si="7"/>
        <v>428.38865279999987</v>
      </c>
      <c r="P23" s="1"/>
      <c r="Q23" s="70"/>
      <c r="R23" s="71">
        <f t="shared" si="8"/>
        <v>428.38865279999987</v>
      </c>
      <c r="S23" s="81"/>
      <c r="T23" s="82"/>
      <c r="U23" s="72">
        <f t="shared" si="5"/>
        <v>42.838865279999993</v>
      </c>
      <c r="V23" s="72">
        <f t="shared" si="6"/>
        <v>471.22751807999987</v>
      </c>
    </row>
    <row r="24" spans="1:22" x14ac:dyDescent="0.25">
      <c r="A24" s="73">
        <v>10</v>
      </c>
      <c r="B24" s="29" t="s">
        <v>34</v>
      </c>
      <c r="C24" s="27" t="s">
        <v>25</v>
      </c>
      <c r="D24" s="75">
        <v>24</v>
      </c>
      <c r="E24" s="76">
        <v>1.1499999999999999</v>
      </c>
      <c r="F24" s="75">
        <f>D24*E24</f>
        <v>27.599999999999998</v>
      </c>
      <c r="G24" s="77">
        <v>1.2</v>
      </c>
      <c r="H24" s="75">
        <f t="shared" si="1"/>
        <v>33.119999999999997</v>
      </c>
      <c r="I24" s="78">
        <v>11.16</v>
      </c>
      <c r="J24" s="79">
        <f t="shared" si="2"/>
        <v>369.61919999999998</v>
      </c>
      <c r="K24" s="67">
        <v>1.28</v>
      </c>
      <c r="L24" s="80">
        <f t="shared" si="3"/>
        <v>473.11257599999999</v>
      </c>
      <c r="M24" s="67">
        <v>0.5</v>
      </c>
      <c r="N24" s="68">
        <f t="shared" si="4"/>
        <v>184.80959999999999</v>
      </c>
      <c r="O24" s="69">
        <f t="shared" si="7"/>
        <v>842.73177599999997</v>
      </c>
      <c r="P24" s="1"/>
      <c r="Q24" s="70"/>
      <c r="R24" s="71">
        <f t="shared" si="8"/>
        <v>842.73177599999997</v>
      </c>
      <c r="S24" s="81"/>
      <c r="T24" s="82"/>
      <c r="U24" s="72">
        <f t="shared" si="5"/>
        <v>84.273177599999997</v>
      </c>
      <c r="V24" s="72">
        <f t="shared" si="6"/>
        <v>927.00495359999991</v>
      </c>
    </row>
    <row r="25" spans="1:22" x14ac:dyDescent="0.25">
      <c r="A25" s="58">
        <v>11</v>
      </c>
      <c r="B25" s="29" t="s">
        <v>35</v>
      </c>
      <c r="C25" s="27" t="s">
        <v>25</v>
      </c>
      <c r="D25" s="75">
        <v>34.299999999999997</v>
      </c>
      <c r="E25" s="76">
        <v>1.1499999999999999</v>
      </c>
      <c r="F25" s="75">
        <f>D25*E25</f>
        <v>39.444999999999993</v>
      </c>
      <c r="G25" s="77">
        <v>1.2</v>
      </c>
      <c r="H25" s="75">
        <f t="shared" si="1"/>
        <v>47.333999999999989</v>
      </c>
      <c r="I25" s="78">
        <v>11.16</v>
      </c>
      <c r="J25" s="79">
        <f t="shared" si="2"/>
        <v>528.24743999999987</v>
      </c>
      <c r="K25" s="67">
        <v>1.28</v>
      </c>
      <c r="L25" s="80">
        <f t="shared" si="3"/>
        <v>676.15672319999987</v>
      </c>
      <c r="M25" s="67">
        <v>0.5</v>
      </c>
      <c r="N25" s="68">
        <f t="shared" si="4"/>
        <v>264.12371999999993</v>
      </c>
      <c r="O25" s="69">
        <f t="shared" si="7"/>
        <v>1204.4041631999999</v>
      </c>
      <c r="P25" s="1"/>
      <c r="Q25" s="70"/>
      <c r="R25" s="71">
        <f t="shared" si="8"/>
        <v>1204.4041631999999</v>
      </c>
      <c r="S25" s="81"/>
      <c r="T25" s="82"/>
      <c r="U25" s="72">
        <f t="shared" si="5"/>
        <v>120.44041631999998</v>
      </c>
      <c r="V25" s="72">
        <f t="shared" si="6"/>
        <v>1324.8445795199998</v>
      </c>
    </row>
    <row r="26" spans="1:22" x14ac:dyDescent="0.25">
      <c r="A26" s="73">
        <v>12</v>
      </c>
      <c r="B26" s="29" t="s">
        <v>36</v>
      </c>
      <c r="C26" s="27" t="s">
        <v>25</v>
      </c>
      <c r="D26" s="75">
        <v>5</v>
      </c>
      <c r="E26" s="76"/>
      <c r="F26" s="75">
        <f>D26</f>
        <v>5</v>
      </c>
      <c r="G26" s="77">
        <v>1.2</v>
      </c>
      <c r="H26" s="75">
        <f t="shared" si="1"/>
        <v>6</v>
      </c>
      <c r="I26" s="78">
        <v>11.16</v>
      </c>
      <c r="J26" s="79">
        <f t="shared" si="2"/>
        <v>66.960000000000008</v>
      </c>
      <c r="K26" s="67">
        <v>1.03</v>
      </c>
      <c r="L26" s="80">
        <f t="shared" si="3"/>
        <v>68.968800000000016</v>
      </c>
      <c r="M26" s="67">
        <v>0.5</v>
      </c>
      <c r="N26" s="68">
        <f t="shared" si="4"/>
        <v>33.480000000000004</v>
      </c>
      <c r="O26" s="69">
        <f t="shared" si="7"/>
        <v>135.92880000000002</v>
      </c>
      <c r="P26" s="1"/>
      <c r="Q26" s="70"/>
      <c r="R26" s="71">
        <f t="shared" si="8"/>
        <v>135.92880000000002</v>
      </c>
      <c r="S26" s="81"/>
      <c r="T26" s="82"/>
      <c r="U26" s="72">
        <f t="shared" si="5"/>
        <v>13.592880000000003</v>
      </c>
      <c r="V26" s="72">
        <f t="shared" si="6"/>
        <v>149.52168000000003</v>
      </c>
    </row>
    <row r="27" spans="1:22" x14ac:dyDescent="0.25">
      <c r="A27" s="58">
        <v>13</v>
      </c>
      <c r="B27" s="74" t="s">
        <v>37</v>
      </c>
      <c r="C27" s="27" t="s">
        <v>25</v>
      </c>
      <c r="D27" s="75">
        <v>75</v>
      </c>
      <c r="E27" s="76"/>
      <c r="F27" s="75">
        <f t="shared" ref="F27:F90" si="9">D27</f>
        <v>75</v>
      </c>
      <c r="G27" s="77">
        <v>1.2</v>
      </c>
      <c r="H27" s="75">
        <f t="shared" si="1"/>
        <v>90</v>
      </c>
      <c r="I27" s="78">
        <v>11.16</v>
      </c>
      <c r="J27" s="79">
        <f t="shared" si="2"/>
        <v>1004.4</v>
      </c>
      <c r="K27" s="67">
        <v>1.03</v>
      </c>
      <c r="L27" s="80">
        <f t="shared" si="3"/>
        <v>1034.5319999999999</v>
      </c>
      <c r="M27" s="67">
        <v>0.5</v>
      </c>
      <c r="N27" s="68">
        <f t="shared" si="4"/>
        <v>502.2</v>
      </c>
      <c r="O27" s="69">
        <f t="shared" si="7"/>
        <v>2038.9319999999998</v>
      </c>
      <c r="P27" s="1"/>
      <c r="Q27" s="70"/>
      <c r="R27" s="71">
        <f t="shared" si="8"/>
        <v>2038.9319999999998</v>
      </c>
      <c r="S27" s="81"/>
      <c r="T27" s="82"/>
      <c r="U27" s="72">
        <f t="shared" si="5"/>
        <v>203.89320000000001</v>
      </c>
      <c r="V27" s="72">
        <f t="shared" si="6"/>
        <v>2242.8251999999998</v>
      </c>
    </row>
    <row r="28" spans="1:22" x14ac:dyDescent="0.25">
      <c r="A28" s="73">
        <v>14</v>
      </c>
      <c r="B28" s="74" t="s">
        <v>38</v>
      </c>
      <c r="C28" s="27" t="s">
        <v>25</v>
      </c>
      <c r="D28" s="75">
        <v>68</v>
      </c>
      <c r="E28" s="76"/>
      <c r="F28" s="75">
        <f t="shared" si="9"/>
        <v>68</v>
      </c>
      <c r="G28" s="77">
        <v>1.2</v>
      </c>
      <c r="H28" s="75">
        <f t="shared" si="1"/>
        <v>81.599999999999994</v>
      </c>
      <c r="I28" s="78">
        <v>11.16</v>
      </c>
      <c r="J28" s="79">
        <f t="shared" si="2"/>
        <v>910.65599999999995</v>
      </c>
      <c r="K28" s="67">
        <v>1.03</v>
      </c>
      <c r="L28" s="80">
        <f t="shared" si="3"/>
        <v>937.97568000000001</v>
      </c>
      <c r="M28" s="67">
        <v>0.5</v>
      </c>
      <c r="N28" s="68">
        <f t="shared" si="4"/>
        <v>455.32799999999997</v>
      </c>
      <c r="O28" s="69">
        <f t="shared" si="7"/>
        <v>1848.63168</v>
      </c>
      <c r="P28" s="1"/>
      <c r="Q28" s="70"/>
      <c r="R28" s="71">
        <f t="shared" si="8"/>
        <v>1848.63168</v>
      </c>
      <c r="S28" s="81"/>
      <c r="T28" s="82"/>
      <c r="U28" s="72">
        <f t="shared" si="5"/>
        <v>184.863168</v>
      </c>
      <c r="V28" s="72">
        <f t="shared" si="6"/>
        <v>2033.494848</v>
      </c>
    </row>
    <row r="29" spans="1:22" x14ac:dyDescent="0.25">
      <c r="A29" s="58">
        <v>15</v>
      </c>
      <c r="B29" s="74" t="s">
        <v>39</v>
      </c>
      <c r="C29" s="27" t="s">
        <v>25</v>
      </c>
      <c r="D29" s="75">
        <v>36</v>
      </c>
      <c r="E29" s="76"/>
      <c r="F29" s="75">
        <f t="shared" si="9"/>
        <v>36</v>
      </c>
      <c r="G29" s="77">
        <v>1.2</v>
      </c>
      <c r="H29" s="75">
        <f t="shared" si="1"/>
        <v>43.199999999999996</v>
      </c>
      <c r="I29" s="78">
        <v>11.16</v>
      </c>
      <c r="J29" s="79">
        <f t="shared" si="2"/>
        <v>482.11199999999997</v>
      </c>
      <c r="K29" s="67">
        <v>1.03</v>
      </c>
      <c r="L29" s="80">
        <f t="shared" si="3"/>
        <v>496.57535999999999</v>
      </c>
      <c r="M29" s="67">
        <v>0.5</v>
      </c>
      <c r="N29" s="68">
        <f t="shared" si="4"/>
        <v>241.05599999999998</v>
      </c>
      <c r="O29" s="69">
        <f t="shared" si="7"/>
        <v>978.6873599999999</v>
      </c>
      <c r="P29" s="1"/>
      <c r="Q29" s="70"/>
      <c r="R29" s="71">
        <f t="shared" si="8"/>
        <v>978.6873599999999</v>
      </c>
      <c r="S29" s="81"/>
      <c r="T29" s="82"/>
      <c r="U29" s="72">
        <f t="shared" si="5"/>
        <v>97.868735999999984</v>
      </c>
      <c r="V29" s="72">
        <f t="shared" si="6"/>
        <v>1076.5560959999998</v>
      </c>
    </row>
    <row r="30" spans="1:22" x14ac:dyDescent="0.25">
      <c r="A30" s="73">
        <v>16</v>
      </c>
      <c r="B30" s="29" t="s">
        <v>40</v>
      </c>
      <c r="C30" s="27" t="s">
        <v>41</v>
      </c>
      <c r="D30" s="75">
        <v>67</v>
      </c>
      <c r="E30" s="76"/>
      <c r="F30" s="75">
        <f t="shared" si="9"/>
        <v>67</v>
      </c>
      <c r="G30" s="77">
        <v>1.2</v>
      </c>
      <c r="H30" s="75">
        <f t="shared" si="1"/>
        <v>80.399999999999991</v>
      </c>
      <c r="I30" s="78">
        <v>11.16</v>
      </c>
      <c r="J30" s="79">
        <f t="shared" si="2"/>
        <v>897.2639999999999</v>
      </c>
      <c r="K30" s="83">
        <v>1.155</v>
      </c>
      <c r="L30" s="80">
        <f t="shared" si="3"/>
        <v>1036.3399199999999</v>
      </c>
      <c r="M30" s="67">
        <v>0.5</v>
      </c>
      <c r="N30" s="68">
        <f t="shared" si="4"/>
        <v>448.63199999999995</v>
      </c>
      <c r="O30" s="69">
        <f t="shared" si="7"/>
        <v>1933.6039199999998</v>
      </c>
      <c r="P30" s="1"/>
      <c r="Q30" s="70"/>
      <c r="R30" s="71">
        <f t="shared" si="8"/>
        <v>1933.6039199999998</v>
      </c>
      <c r="S30" s="81"/>
      <c r="T30" s="82"/>
      <c r="U30" s="72">
        <f t="shared" si="5"/>
        <v>193.36039199999999</v>
      </c>
      <c r="V30" s="72">
        <f t="shared" si="6"/>
        <v>2126.9643119999996</v>
      </c>
    </row>
    <row r="31" spans="1:22" x14ac:dyDescent="0.25">
      <c r="A31" s="58">
        <v>17</v>
      </c>
      <c r="B31" s="74" t="s">
        <v>42</v>
      </c>
      <c r="C31" s="27" t="s">
        <v>25</v>
      </c>
      <c r="D31" s="75">
        <v>43.7</v>
      </c>
      <c r="E31" s="76">
        <v>1.1499999999999999</v>
      </c>
      <c r="F31" s="75">
        <f>D31*E31</f>
        <v>50.255000000000003</v>
      </c>
      <c r="G31" s="77">
        <v>1.2</v>
      </c>
      <c r="H31" s="75">
        <f t="shared" si="1"/>
        <v>60.305999999999997</v>
      </c>
      <c r="I31" s="78">
        <v>11.16</v>
      </c>
      <c r="J31" s="79">
        <f t="shared" si="2"/>
        <v>673.01495999999997</v>
      </c>
      <c r="K31" s="67">
        <v>1.28</v>
      </c>
      <c r="L31" s="80">
        <f t="shared" si="3"/>
        <v>861.45914879999998</v>
      </c>
      <c r="M31" s="67">
        <v>0.5</v>
      </c>
      <c r="N31" s="68">
        <f t="shared" si="4"/>
        <v>336.50747999999999</v>
      </c>
      <c r="O31" s="69">
        <f t="shared" si="7"/>
        <v>1534.4741088000001</v>
      </c>
      <c r="P31" s="1"/>
      <c r="Q31" s="70"/>
      <c r="R31" s="71">
        <f t="shared" si="8"/>
        <v>1534.4741088000001</v>
      </c>
      <c r="S31" s="81"/>
      <c r="T31" s="82"/>
      <c r="U31" s="72">
        <f t="shared" si="5"/>
        <v>153.44741088000001</v>
      </c>
      <c r="V31" s="72">
        <f t="shared" si="6"/>
        <v>1687.9215196800001</v>
      </c>
    </row>
    <row r="32" spans="1:22" x14ac:dyDescent="0.25">
      <c r="A32" s="73">
        <v>18</v>
      </c>
      <c r="B32" s="74" t="s">
        <v>43</v>
      </c>
      <c r="C32" s="27" t="s">
        <v>25</v>
      </c>
      <c r="D32" s="75">
        <v>29.4</v>
      </c>
      <c r="E32" s="76">
        <v>1.1499999999999999</v>
      </c>
      <c r="F32" s="75">
        <f>D32*E32</f>
        <v>33.809999999999995</v>
      </c>
      <c r="G32" s="77">
        <v>1.2</v>
      </c>
      <c r="H32" s="75">
        <f t="shared" si="1"/>
        <v>40.571999999999996</v>
      </c>
      <c r="I32" s="78">
        <v>11.16</v>
      </c>
      <c r="J32" s="79">
        <f t="shared" si="2"/>
        <v>452.78351999999995</v>
      </c>
      <c r="K32" s="67">
        <v>1.28</v>
      </c>
      <c r="L32" s="80">
        <f t="shared" si="3"/>
        <v>579.56290559999991</v>
      </c>
      <c r="M32" s="67">
        <v>0.5</v>
      </c>
      <c r="N32" s="68">
        <f t="shared" si="4"/>
        <v>226.39175999999998</v>
      </c>
      <c r="O32" s="69">
        <f t="shared" si="7"/>
        <v>1032.3464255999997</v>
      </c>
      <c r="P32" s="1"/>
      <c r="Q32" s="70"/>
      <c r="R32" s="71">
        <f t="shared" si="8"/>
        <v>1032.3464255999997</v>
      </c>
      <c r="S32" s="81"/>
      <c r="T32" s="82"/>
      <c r="U32" s="72">
        <f t="shared" si="5"/>
        <v>103.23464255999997</v>
      </c>
      <c r="V32" s="72">
        <f t="shared" si="6"/>
        <v>1135.5810681599996</v>
      </c>
    </row>
    <row r="33" spans="1:22" x14ac:dyDescent="0.25">
      <c r="A33" s="58">
        <v>19</v>
      </c>
      <c r="B33" s="29" t="s">
        <v>44</v>
      </c>
      <c r="C33" s="27" t="s">
        <v>25</v>
      </c>
      <c r="D33" s="75">
        <v>10</v>
      </c>
      <c r="E33" s="76"/>
      <c r="F33" s="75">
        <f t="shared" si="9"/>
        <v>10</v>
      </c>
      <c r="G33" s="77">
        <v>1.2</v>
      </c>
      <c r="H33" s="75">
        <f t="shared" si="1"/>
        <v>12</v>
      </c>
      <c r="I33" s="78">
        <v>11.16</v>
      </c>
      <c r="J33" s="79">
        <f t="shared" si="2"/>
        <v>133.92000000000002</v>
      </c>
      <c r="K33" s="67">
        <v>1.03</v>
      </c>
      <c r="L33" s="80">
        <f t="shared" si="3"/>
        <v>137.93760000000003</v>
      </c>
      <c r="M33" s="67">
        <v>0.5</v>
      </c>
      <c r="N33" s="68">
        <f t="shared" si="4"/>
        <v>66.960000000000008</v>
      </c>
      <c r="O33" s="69">
        <f t="shared" si="7"/>
        <v>271.85760000000005</v>
      </c>
      <c r="P33" s="1"/>
      <c r="Q33" s="70"/>
      <c r="R33" s="71">
        <f t="shared" si="8"/>
        <v>271.85760000000005</v>
      </c>
      <c r="S33" s="81"/>
      <c r="T33" s="82"/>
      <c r="U33" s="72">
        <f t="shared" si="5"/>
        <v>27.185760000000005</v>
      </c>
      <c r="V33" s="72">
        <f t="shared" si="6"/>
        <v>299.04336000000006</v>
      </c>
    </row>
    <row r="34" spans="1:22" x14ac:dyDescent="0.25">
      <c r="A34" s="73">
        <v>20</v>
      </c>
      <c r="B34" s="29" t="s">
        <v>45</v>
      </c>
      <c r="C34" s="27" t="s">
        <v>25</v>
      </c>
      <c r="D34" s="75">
        <v>7</v>
      </c>
      <c r="E34" s="76"/>
      <c r="F34" s="75">
        <f t="shared" si="9"/>
        <v>7</v>
      </c>
      <c r="G34" s="77">
        <v>1.2</v>
      </c>
      <c r="H34" s="75">
        <f t="shared" si="1"/>
        <v>8.4</v>
      </c>
      <c r="I34" s="78">
        <v>11.16</v>
      </c>
      <c r="J34" s="79">
        <f t="shared" si="2"/>
        <v>93.744</v>
      </c>
      <c r="K34" s="67">
        <v>1.03</v>
      </c>
      <c r="L34" s="80">
        <f t="shared" si="3"/>
        <v>96.556319999999999</v>
      </c>
      <c r="M34" s="67">
        <v>0.5</v>
      </c>
      <c r="N34" s="68">
        <f t="shared" si="4"/>
        <v>46.872</v>
      </c>
      <c r="O34" s="69">
        <f t="shared" si="7"/>
        <v>190.30032</v>
      </c>
      <c r="P34" s="1"/>
      <c r="Q34" s="70"/>
      <c r="R34" s="71">
        <f t="shared" si="8"/>
        <v>190.30032</v>
      </c>
      <c r="S34" s="81"/>
      <c r="T34" s="82"/>
      <c r="U34" s="72">
        <f t="shared" si="5"/>
        <v>19.030032000000002</v>
      </c>
      <c r="V34" s="72">
        <f t="shared" si="6"/>
        <v>209.330352</v>
      </c>
    </row>
    <row r="35" spans="1:22" x14ac:dyDescent="0.25">
      <c r="A35" s="58">
        <v>21</v>
      </c>
      <c r="B35" s="29" t="s">
        <v>46</v>
      </c>
      <c r="C35" s="27" t="s">
        <v>25</v>
      </c>
      <c r="D35" s="75">
        <v>45</v>
      </c>
      <c r="E35" s="76"/>
      <c r="F35" s="75">
        <f t="shared" si="9"/>
        <v>45</v>
      </c>
      <c r="G35" s="77">
        <v>1.2</v>
      </c>
      <c r="H35" s="75">
        <f t="shared" si="1"/>
        <v>54</v>
      </c>
      <c r="I35" s="78">
        <v>11.16</v>
      </c>
      <c r="J35" s="79">
        <f t="shared" si="2"/>
        <v>602.64</v>
      </c>
      <c r="K35" s="67">
        <v>1.03</v>
      </c>
      <c r="L35" s="80">
        <f t="shared" si="3"/>
        <v>620.7192</v>
      </c>
      <c r="M35" s="67">
        <v>0.5</v>
      </c>
      <c r="N35" s="68">
        <f t="shared" si="4"/>
        <v>301.32</v>
      </c>
      <c r="O35" s="69">
        <f t="shared" si="7"/>
        <v>1223.3591999999999</v>
      </c>
      <c r="P35" s="1"/>
      <c r="Q35" s="70"/>
      <c r="R35" s="71">
        <f t="shared" si="8"/>
        <v>1223.3591999999999</v>
      </c>
      <c r="S35" s="81"/>
      <c r="T35" s="82"/>
      <c r="U35" s="72">
        <f t="shared" si="5"/>
        <v>122.33591999999999</v>
      </c>
      <c r="V35" s="72">
        <f t="shared" si="6"/>
        <v>1345.6951199999999</v>
      </c>
    </row>
    <row r="36" spans="1:22" x14ac:dyDescent="0.25">
      <c r="A36" s="73">
        <v>22</v>
      </c>
      <c r="B36" s="29" t="s">
        <v>47</v>
      </c>
      <c r="C36" s="27" t="s">
        <v>25</v>
      </c>
      <c r="D36" s="75">
        <v>13</v>
      </c>
      <c r="E36" s="76"/>
      <c r="F36" s="75">
        <f t="shared" si="9"/>
        <v>13</v>
      </c>
      <c r="G36" s="77">
        <v>1.2</v>
      </c>
      <c r="H36" s="75">
        <f t="shared" si="1"/>
        <v>15.6</v>
      </c>
      <c r="I36" s="78">
        <v>11.16</v>
      </c>
      <c r="J36" s="79">
        <f t="shared" si="2"/>
        <v>174.096</v>
      </c>
      <c r="K36" s="67">
        <v>1.03</v>
      </c>
      <c r="L36" s="80">
        <f t="shared" si="3"/>
        <v>179.31888000000001</v>
      </c>
      <c r="M36" s="67">
        <v>0.5</v>
      </c>
      <c r="N36" s="68">
        <f t="shared" si="4"/>
        <v>87.048000000000002</v>
      </c>
      <c r="O36" s="69">
        <f t="shared" si="7"/>
        <v>353.41488000000004</v>
      </c>
      <c r="P36" s="1"/>
      <c r="Q36" s="70"/>
      <c r="R36" s="71">
        <f t="shared" si="8"/>
        <v>353.41488000000004</v>
      </c>
      <c r="S36" s="81"/>
      <c r="T36" s="82"/>
      <c r="U36" s="72">
        <f t="shared" si="5"/>
        <v>35.341488000000005</v>
      </c>
      <c r="V36" s="72">
        <f t="shared" si="6"/>
        <v>388.75636800000007</v>
      </c>
    </row>
    <row r="37" spans="1:22" x14ac:dyDescent="0.25">
      <c r="A37" s="58">
        <v>23</v>
      </c>
      <c r="B37" s="74" t="s">
        <v>48</v>
      </c>
      <c r="C37" s="27" t="s">
        <v>25</v>
      </c>
      <c r="D37" s="75">
        <v>10</v>
      </c>
      <c r="E37" s="76"/>
      <c r="F37" s="75">
        <f t="shared" si="9"/>
        <v>10</v>
      </c>
      <c r="G37" s="77">
        <v>1.2</v>
      </c>
      <c r="H37" s="75">
        <f t="shared" si="1"/>
        <v>12</v>
      </c>
      <c r="I37" s="78">
        <v>11.16</v>
      </c>
      <c r="J37" s="79">
        <f t="shared" si="2"/>
        <v>133.92000000000002</v>
      </c>
      <c r="K37" s="67">
        <v>1.03</v>
      </c>
      <c r="L37" s="80">
        <f t="shared" si="3"/>
        <v>137.93760000000003</v>
      </c>
      <c r="M37" s="67">
        <v>0.5</v>
      </c>
      <c r="N37" s="68">
        <f t="shared" si="4"/>
        <v>66.960000000000008</v>
      </c>
      <c r="O37" s="84">
        <f t="shared" si="7"/>
        <v>271.85760000000005</v>
      </c>
      <c r="P37" s="1"/>
      <c r="Q37" s="70"/>
      <c r="R37" s="71">
        <v>160</v>
      </c>
      <c r="S37" s="81"/>
      <c r="T37" s="82"/>
      <c r="U37" s="72">
        <f t="shared" si="5"/>
        <v>16</v>
      </c>
      <c r="V37" s="72">
        <f t="shared" si="6"/>
        <v>176</v>
      </c>
    </row>
    <row r="38" spans="1:22" x14ac:dyDescent="0.25">
      <c r="A38" s="73">
        <v>24</v>
      </c>
      <c r="B38" s="74" t="s">
        <v>49</v>
      </c>
      <c r="C38" s="27" t="s">
        <v>25</v>
      </c>
      <c r="D38" s="75">
        <v>8</v>
      </c>
      <c r="E38" s="76"/>
      <c r="F38" s="75">
        <f t="shared" si="9"/>
        <v>8</v>
      </c>
      <c r="G38" s="77">
        <v>1.2</v>
      </c>
      <c r="H38" s="75">
        <f t="shared" si="1"/>
        <v>9.6</v>
      </c>
      <c r="I38" s="78">
        <v>11.16</v>
      </c>
      <c r="J38" s="79">
        <f t="shared" si="2"/>
        <v>107.136</v>
      </c>
      <c r="K38" s="67">
        <v>1.03</v>
      </c>
      <c r="L38" s="80">
        <f t="shared" si="3"/>
        <v>110.35008000000001</v>
      </c>
      <c r="M38" s="67">
        <v>0.5</v>
      </c>
      <c r="N38" s="68">
        <f t="shared" si="4"/>
        <v>53.567999999999998</v>
      </c>
      <c r="O38" s="69">
        <f t="shared" si="7"/>
        <v>217.48608000000002</v>
      </c>
      <c r="P38" s="1"/>
      <c r="Q38" s="70"/>
      <c r="R38" s="71">
        <f t="shared" si="8"/>
        <v>217.48608000000002</v>
      </c>
      <c r="S38" s="81"/>
      <c r="T38" s="82"/>
      <c r="U38" s="72">
        <f t="shared" si="5"/>
        <v>21.748608000000004</v>
      </c>
      <c r="V38" s="72">
        <f t="shared" si="6"/>
        <v>239.23468800000001</v>
      </c>
    </row>
    <row r="39" spans="1:22" x14ac:dyDescent="0.25">
      <c r="A39" s="58">
        <v>25</v>
      </c>
      <c r="B39" s="74" t="s">
        <v>50</v>
      </c>
      <c r="C39" s="27" t="s">
        <v>25</v>
      </c>
      <c r="D39" s="75">
        <v>5</v>
      </c>
      <c r="E39" s="76"/>
      <c r="F39" s="75">
        <f t="shared" si="9"/>
        <v>5</v>
      </c>
      <c r="G39" s="77">
        <v>1.2</v>
      </c>
      <c r="H39" s="75">
        <f t="shared" si="1"/>
        <v>6</v>
      </c>
      <c r="I39" s="78">
        <v>11.16</v>
      </c>
      <c r="J39" s="79">
        <f t="shared" si="2"/>
        <v>66.960000000000008</v>
      </c>
      <c r="K39" s="67">
        <v>1.03</v>
      </c>
      <c r="L39" s="80">
        <f t="shared" si="3"/>
        <v>68.968800000000016</v>
      </c>
      <c r="M39" s="67">
        <v>0.5</v>
      </c>
      <c r="N39" s="68">
        <f t="shared" si="4"/>
        <v>33.480000000000004</v>
      </c>
      <c r="O39" s="84">
        <f t="shared" si="7"/>
        <v>135.92880000000002</v>
      </c>
      <c r="P39" s="1"/>
      <c r="Q39" s="70"/>
      <c r="R39" s="71">
        <v>100</v>
      </c>
      <c r="S39" s="81"/>
      <c r="T39" s="82"/>
      <c r="U39" s="72">
        <f t="shared" si="5"/>
        <v>10</v>
      </c>
      <c r="V39" s="72">
        <f t="shared" si="6"/>
        <v>110</v>
      </c>
    </row>
    <row r="40" spans="1:22" x14ac:dyDescent="0.25">
      <c r="A40" s="73">
        <v>26</v>
      </c>
      <c r="B40" s="29" t="s">
        <v>51</v>
      </c>
      <c r="C40" s="27" t="s">
        <v>25</v>
      </c>
      <c r="D40" s="75">
        <v>5.2</v>
      </c>
      <c r="E40" s="76"/>
      <c r="F40" s="75">
        <f t="shared" si="9"/>
        <v>5.2</v>
      </c>
      <c r="G40" s="77">
        <v>1.2</v>
      </c>
      <c r="H40" s="75">
        <f t="shared" si="1"/>
        <v>6.24</v>
      </c>
      <c r="I40" s="78">
        <v>11.16</v>
      </c>
      <c r="J40" s="79">
        <f t="shared" si="2"/>
        <v>69.638400000000004</v>
      </c>
      <c r="K40" s="67">
        <v>1.03</v>
      </c>
      <c r="L40" s="80">
        <f t="shared" si="3"/>
        <v>71.727552000000003</v>
      </c>
      <c r="M40" s="67">
        <v>0.5</v>
      </c>
      <c r="N40" s="68">
        <f t="shared" si="4"/>
        <v>34.819200000000002</v>
      </c>
      <c r="O40" s="69">
        <f t="shared" si="7"/>
        <v>141.36595199999999</v>
      </c>
      <c r="P40" s="1"/>
      <c r="Q40" s="70"/>
      <c r="R40" s="71">
        <f t="shared" si="8"/>
        <v>141.36595199999999</v>
      </c>
      <c r="S40" s="81"/>
      <c r="T40" s="82"/>
      <c r="U40" s="72">
        <f t="shared" si="5"/>
        <v>14.136595199999999</v>
      </c>
      <c r="V40" s="72">
        <f t="shared" si="6"/>
        <v>155.50254719999998</v>
      </c>
    </row>
    <row r="41" spans="1:22" x14ac:dyDescent="0.25">
      <c r="A41" s="58">
        <v>27</v>
      </c>
      <c r="B41" s="29" t="s">
        <v>52</v>
      </c>
      <c r="C41" s="27" t="s">
        <v>25</v>
      </c>
      <c r="D41" s="75">
        <v>5</v>
      </c>
      <c r="E41" s="76"/>
      <c r="F41" s="75">
        <f t="shared" si="9"/>
        <v>5</v>
      </c>
      <c r="G41" s="77">
        <v>1.2</v>
      </c>
      <c r="H41" s="75">
        <f t="shared" si="1"/>
        <v>6</v>
      </c>
      <c r="I41" s="78">
        <v>11.16</v>
      </c>
      <c r="J41" s="79">
        <f t="shared" si="2"/>
        <v>66.960000000000008</v>
      </c>
      <c r="K41" s="67">
        <v>1.03</v>
      </c>
      <c r="L41" s="80">
        <f t="shared" si="3"/>
        <v>68.968800000000016</v>
      </c>
      <c r="M41" s="67">
        <v>0.5</v>
      </c>
      <c r="N41" s="68">
        <f t="shared" si="4"/>
        <v>33.480000000000004</v>
      </c>
      <c r="O41" s="69">
        <f t="shared" si="7"/>
        <v>135.92880000000002</v>
      </c>
      <c r="P41" s="1"/>
      <c r="Q41" s="70"/>
      <c r="R41" s="71">
        <f t="shared" si="8"/>
        <v>135.92880000000002</v>
      </c>
      <c r="S41" s="81"/>
      <c r="T41" s="82"/>
      <c r="U41" s="72">
        <f t="shared" si="5"/>
        <v>13.592880000000003</v>
      </c>
      <c r="V41" s="72">
        <f t="shared" si="6"/>
        <v>149.52168000000003</v>
      </c>
    </row>
    <row r="42" spans="1:22" x14ac:dyDescent="0.25">
      <c r="A42" s="73">
        <v>28</v>
      </c>
      <c r="B42" s="29" t="s">
        <v>53</v>
      </c>
      <c r="C42" s="27" t="s">
        <v>25</v>
      </c>
      <c r="D42" s="75">
        <v>4.5</v>
      </c>
      <c r="E42" s="76"/>
      <c r="F42" s="75">
        <f t="shared" si="9"/>
        <v>4.5</v>
      </c>
      <c r="G42" s="77">
        <v>1.2</v>
      </c>
      <c r="H42" s="75">
        <f t="shared" si="1"/>
        <v>5.3999999999999995</v>
      </c>
      <c r="I42" s="78">
        <v>11.16</v>
      </c>
      <c r="J42" s="79">
        <f t="shared" si="2"/>
        <v>60.263999999999996</v>
      </c>
      <c r="K42" s="67">
        <v>1.03</v>
      </c>
      <c r="L42" s="80">
        <f t="shared" si="3"/>
        <v>62.071919999999999</v>
      </c>
      <c r="M42" s="67">
        <v>0.5</v>
      </c>
      <c r="N42" s="68">
        <f t="shared" si="4"/>
        <v>30.131999999999998</v>
      </c>
      <c r="O42" s="69">
        <f t="shared" si="7"/>
        <v>122.33591999999999</v>
      </c>
      <c r="P42" s="1"/>
      <c r="Q42" s="70"/>
      <c r="R42" s="71">
        <f t="shared" si="8"/>
        <v>122.33591999999999</v>
      </c>
      <c r="S42" s="81"/>
      <c r="T42" s="82"/>
      <c r="U42" s="72">
        <f t="shared" si="5"/>
        <v>12.233591999999998</v>
      </c>
      <c r="V42" s="72">
        <f t="shared" si="6"/>
        <v>134.56951199999997</v>
      </c>
    </row>
    <row r="43" spans="1:22" x14ac:dyDescent="0.25">
      <c r="A43" s="58">
        <v>29</v>
      </c>
      <c r="B43" s="74" t="s">
        <v>54</v>
      </c>
      <c r="C43" s="27" t="s">
        <v>25</v>
      </c>
      <c r="D43" s="75">
        <v>13</v>
      </c>
      <c r="E43" s="76"/>
      <c r="F43" s="75">
        <f t="shared" si="9"/>
        <v>13</v>
      </c>
      <c r="G43" s="77">
        <v>1.2</v>
      </c>
      <c r="H43" s="75">
        <f t="shared" si="1"/>
        <v>15.6</v>
      </c>
      <c r="I43" s="78">
        <v>11.16</v>
      </c>
      <c r="J43" s="79">
        <f t="shared" si="2"/>
        <v>174.096</v>
      </c>
      <c r="K43" s="67">
        <v>1.03</v>
      </c>
      <c r="L43" s="80">
        <f t="shared" si="3"/>
        <v>179.31888000000001</v>
      </c>
      <c r="M43" s="67">
        <v>0.5</v>
      </c>
      <c r="N43" s="68">
        <f t="shared" si="4"/>
        <v>87.048000000000002</v>
      </c>
      <c r="O43" s="84">
        <f t="shared" si="7"/>
        <v>353.41488000000004</v>
      </c>
      <c r="P43" s="1"/>
      <c r="Q43" s="70"/>
      <c r="R43" s="71">
        <v>200</v>
      </c>
      <c r="S43" s="81"/>
      <c r="T43" s="82"/>
      <c r="U43" s="72">
        <f t="shared" si="5"/>
        <v>20</v>
      </c>
      <c r="V43" s="72">
        <f t="shared" si="6"/>
        <v>220</v>
      </c>
    </row>
    <row r="44" spans="1:22" x14ac:dyDescent="0.25">
      <c r="A44" s="73">
        <v>30</v>
      </c>
      <c r="B44" s="74" t="s">
        <v>55</v>
      </c>
      <c r="C44" s="27" t="s">
        <v>25</v>
      </c>
      <c r="D44" s="75">
        <v>12</v>
      </c>
      <c r="E44" s="76"/>
      <c r="F44" s="75">
        <f t="shared" si="9"/>
        <v>12</v>
      </c>
      <c r="G44" s="77">
        <v>1.2</v>
      </c>
      <c r="H44" s="75">
        <f t="shared" si="1"/>
        <v>14.399999999999999</v>
      </c>
      <c r="I44" s="78">
        <v>11.16</v>
      </c>
      <c r="J44" s="79">
        <f t="shared" si="2"/>
        <v>160.70399999999998</v>
      </c>
      <c r="K44" s="67">
        <v>1.03</v>
      </c>
      <c r="L44" s="80">
        <f t="shared" si="3"/>
        <v>165.52511999999999</v>
      </c>
      <c r="M44" s="67">
        <v>0.5</v>
      </c>
      <c r="N44" s="68">
        <f t="shared" si="4"/>
        <v>80.35199999999999</v>
      </c>
      <c r="O44" s="69">
        <f t="shared" si="7"/>
        <v>326.22911999999997</v>
      </c>
      <c r="P44" s="1"/>
      <c r="Q44" s="70"/>
      <c r="R44" s="71">
        <f t="shared" si="8"/>
        <v>326.22911999999997</v>
      </c>
      <c r="S44" s="81"/>
      <c r="T44" s="82"/>
      <c r="U44" s="72">
        <f t="shared" si="5"/>
        <v>32.622911999999999</v>
      </c>
      <c r="V44" s="72">
        <f t="shared" si="6"/>
        <v>358.85203199999995</v>
      </c>
    </row>
    <row r="45" spans="1:22" x14ac:dyDescent="0.25">
      <c r="A45" s="58">
        <v>31</v>
      </c>
      <c r="B45" s="74" t="s">
        <v>56</v>
      </c>
      <c r="C45" s="27" t="s">
        <v>25</v>
      </c>
      <c r="D45" s="75">
        <v>12</v>
      </c>
      <c r="E45" s="76"/>
      <c r="F45" s="75">
        <f t="shared" si="9"/>
        <v>12</v>
      </c>
      <c r="G45" s="77">
        <v>1.2</v>
      </c>
      <c r="H45" s="75">
        <f t="shared" si="1"/>
        <v>14.399999999999999</v>
      </c>
      <c r="I45" s="78">
        <v>11.16</v>
      </c>
      <c r="J45" s="79">
        <f t="shared" si="2"/>
        <v>160.70399999999998</v>
      </c>
      <c r="K45" s="67">
        <v>1.03</v>
      </c>
      <c r="L45" s="80">
        <f t="shared" si="3"/>
        <v>165.52511999999999</v>
      </c>
      <c r="M45" s="67">
        <v>0.5</v>
      </c>
      <c r="N45" s="68">
        <f t="shared" si="4"/>
        <v>80.35199999999999</v>
      </c>
      <c r="O45" s="84">
        <f t="shared" si="7"/>
        <v>326.22911999999997</v>
      </c>
      <c r="P45" s="1"/>
      <c r="Q45" s="70"/>
      <c r="R45" s="71">
        <v>150</v>
      </c>
      <c r="S45" s="81"/>
      <c r="T45" s="82"/>
      <c r="U45" s="72">
        <f t="shared" si="5"/>
        <v>15</v>
      </c>
      <c r="V45" s="72">
        <f t="shared" si="6"/>
        <v>165</v>
      </c>
    </row>
    <row r="46" spans="1:22" x14ac:dyDescent="0.25">
      <c r="A46" s="73">
        <v>32</v>
      </c>
      <c r="B46" s="74" t="s">
        <v>57</v>
      </c>
      <c r="C46" s="27" t="s">
        <v>25</v>
      </c>
      <c r="D46" s="75">
        <v>12</v>
      </c>
      <c r="E46" s="76"/>
      <c r="F46" s="75">
        <f t="shared" si="9"/>
        <v>12</v>
      </c>
      <c r="G46" s="77">
        <v>1.2</v>
      </c>
      <c r="H46" s="75">
        <f t="shared" si="1"/>
        <v>14.399999999999999</v>
      </c>
      <c r="I46" s="78">
        <v>11.16</v>
      </c>
      <c r="J46" s="79">
        <f t="shared" si="2"/>
        <v>160.70399999999998</v>
      </c>
      <c r="K46" s="67">
        <v>1.03</v>
      </c>
      <c r="L46" s="80">
        <f t="shared" si="3"/>
        <v>165.52511999999999</v>
      </c>
      <c r="M46" s="67">
        <v>0.5</v>
      </c>
      <c r="N46" s="68">
        <f t="shared" si="4"/>
        <v>80.35199999999999</v>
      </c>
      <c r="O46" s="84">
        <f t="shared" si="7"/>
        <v>326.22911999999997</v>
      </c>
      <c r="P46" s="1"/>
      <c r="Q46" s="70"/>
      <c r="R46" s="71">
        <v>200</v>
      </c>
      <c r="S46" s="81"/>
      <c r="T46" s="82"/>
      <c r="U46" s="72">
        <f t="shared" si="5"/>
        <v>20</v>
      </c>
      <c r="V46" s="72">
        <f t="shared" si="6"/>
        <v>220</v>
      </c>
    </row>
    <row r="47" spans="1:22" x14ac:dyDescent="0.25">
      <c r="A47" s="58">
        <v>33</v>
      </c>
      <c r="B47" s="29" t="s">
        <v>58</v>
      </c>
      <c r="C47" s="27" t="s">
        <v>25</v>
      </c>
      <c r="D47" s="75">
        <v>12</v>
      </c>
      <c r="E47" s="76"/>
      <c r="F47" s="75">
        <f t="shared" si="9"/>
        <v>12</v>
      </c>
      <c r="G47" s="77">
        <v>1.2</v>
      </c>
      <c r="H47" s="75">
        <f t="shared" si="1"/>
        <v>14.399999999999999</v>
      </c>
      <c r="I47" s="78">
        <v>11.16</v>
      </c>
      <c r="J47" s="79">
        <f t="shared" si="2"/>
        <v>160.70399999999998</v>
      </c>
      <c r="K47" s="67">
        <v>1.03</v>
      </c>
      <c r="L47" s="80">
        <f t="shared" si="3"/>
        <v>165.52511999999999</v>
      </c>
      <c r="M47" s="67">
        <v>0.5</v>
      </c>
      <c r="N47" s="68">
        <f t="shared" si="4"/>
        <v>80.35199999999999</v>
      </c>
      <c r="O47" s="84">
        <f t="shared" si="7"/>
        <v>326.22911999999997</v>
      </c>
      <c r="P47" s="1"/>
      <c r="Q47" s="70"/>
      <c r="R47" s="71">
        <v>100</v>
      </c>
      <c r="S47" s="81"/>
      <c r="T47" s="82"/>
      <c r="U47" s="72">
        <f t="shared" si="5"/>
        <v>10</v>
      </c>
      <c r="V47" s="72">
        <f t="shared" si="6"/>
        <v>110</v>
      </c>
    </row>
    <row r="48" spans="1:22" x14ac:dyDescent="0.25">
      <c r="A48" s="73">
        <v>34</v>
      </c>
      <c r="B48" s="29" t="s">
        <v>59</v>
      </c>
      <c r="C48" s="27" t="s">
        <v>25</v>
      </c>
      <c r="D48" s="75">
        <v>41.5</v>
      </c>
      <c r="E48" s="76">
        <v>1.1499999999999999</v>
      </c>
      <c r="F48" s="75">
        <f>D48*E48</f>
        <v>47.724999999999994</v>
      </c>
      <c r="G48" s="77">
        <v>1.2</v>
      </c>
      <c r="H48" s="75">
        <f t="shared" si="1"/>
        <v>57.269999999999989</v>
      </c>
      <c r="I48" s="78">
        <v>11.16</v>
      </c>
      <c r="J48" s="79">
        <f t="shared" si="2"/>
        <v>639.13319999999987</v>
      </c>
      <c r="K48" s="67">
        <v>1.28</v>
      </c>
      <c r="L48" s="80">
        <f t="shared" si="3"/>
        <v>818.0904959999998</v>
      </c>
      <c r="M48" s="67">
        <v>0.5</v>
      </c>
      <c r="N48" s="68">
        <f t="shared" si="4"/>
        <v>319.56659999999994</v>
      </c>
      <c r="O48" s="69">
        <f t="shared" si="7"/>
        <v>1457.2236959999996</v>
      </c>
      <c r="P48" s="1"/>
      <c r="Q48" s="70"/>
      <c r="R48" s="71">
        <f t="shared" si="8"/>
        <v>1457.2236959999996</v>
      </c>
      <c r="S48" s="81"/>
      <c r="T48" s="82"/>
      <c r="U48" s="72">
        <f t="shared" si="5"/>
        <v>145.72236959999995</v>
      </c>
      <c r="V48" s="72">
        <f t="shared" si="6"/>
        <v>1602.9460655999994</v>
      </c>
    </row>
    <row r="49" spans="1:22" x14ac:dyDescent="0.25">
      <c r="A49" s="58">
        <v>35</v>
      </c>
      <c r="B49" s="29" t="s">
        <v>60</v>
      </c>
      <c r="C49" s="27" t="s">
        <v>25</v>
      </c>
      <c r="D49" s="75">
        <v>13</v>
      </c>
      <c r="E49" s="76"/>
      <c r="F49" s="75">
        <f t="shared" si="9"/>
        <v>13</v>
      </c>
      <c r="G49" s="77">
        <v>1.2</v>
      </c>
      <c r="H49" s="75">
        <f t="shared" si="1"/>
        <v>15.6</v>
      </c>
      <c r="I49" s="78">
        <v>11.16</v>
      </c>
      <c r="J49" s="79">
        <f t="shared" si="2"/>
        <v>174.096</v>
      </c>
      <c r="K49" s="67">
        <v>1.03</v>
      </c>
      <c r="L49" s="80">
        <f t="shared" si="3"/>
        <v>179.31888000000001</v>
      </c>
      <c r="M49" s="67">
        <v>0.5</v>
      </c>
      <c r="N49" s="68">
        <f t="shared" si="4"/>
        <v>87.048000000000002</v>
      </c>
      <c r="O49" s="69">
        <f t="shared" si="7"/>
        <v>353.41488000000004</v>
      </c>
      <c r="P49" s="1"/>
      <c r="Q49" s="70"/>
      <c r="R49" s="71">
        <f t="shared" si="8"/>
        <v>353.41488000000004</v>
      </c>
      <c r="S49" s="81"/>
      <c r="T49" s="82"/>
      <c r="U49" s="72">
        <f t="shared" si="5"/>
        <v>35.341488000000005</v>
      </c>
      <c r="V49" s="72">
        <f t="shared" si="6"/>
        <v>388.75636800000007</v>
      </c>
    </row>
    <row r="50" spans="1:22" x14ac:dyDescent="0.25">
      <c r="A50" s="73">
        <v>36</v>
      </c>
      <c r="B50" s="29" t="s">
        <v>61</v>
      </c>
      <c r="C50" s="27" t="s">
        <v>25</v>
      </c>
      <c r="D50" s="75">
        <v>12</v>
      </c>
      <c r="E50" s="76"/>
      <c r="F50" s="75">
        <f t="shared" si="9"/>
        <v>12</v>
      </c>
      <c r="G50" s="77">
        <v>1.2</v>
      </c>
      <c r="H50" s="75">
        <f t="shared" si="1"/>
        <v>14.399999999999999</v>
      </c>
      <c r="I50" s="78">
        <v>11.16</v>
      </c>
      <c r="J50" s="79">
        <f t="shared" si="2"/>
        <v>160.70399999999998</v>
      </c>
      <c r="K50" s="67">
        <v>1.03</v>
      </c>
      <c r="L50" s="80">
        <f t="shared" si="3"/>
        <v>165.52511999999999</v>
      </c>
      <c r="M50" s="67">
        <v>0.5</v>
      </c>
      <c r="N50" s="68">
        <f t="shared" si="4"/>
        <v>80.35199999999999</v>
      </c>
      <c r="O50" s="84">
        <f t="shared" si="7"/>
        <v>326.22911999999997</v>
      </c>
      <c r="P50" s="1"/>
      <c r="Q50" s="70"/>
      <c r="R50" s="71">
        <v>200</v>
      </c>
      <c r="S50" s="81"/>
      <c r="T50" s="82"/>
      <c r="U50" s="72">
        <f t="shared" si="5"/>
        <v>20</v>
      </c>
      <c r="V50" s="72">
        <f t="shared" si="6"/>
        <v>220</v>
      </c>
    </row>
    <row r="51" spans="1:22" x14ac:dyDescent="0.25">
      <c r="A51" s="85"/>
      <c r="B51" s="86" t="s">
        <v>62</v>
      </c>
      <c r="C51" s="1"/>
      <c r="D51" s="18"/>
      <c r="E51" s="1"/>
      <c r="F51" s="18"/>
      <c r="G51" s="1"/>
      <c r="H51" s="1"/>
      <c r="I51" s="78"/>
      <c r="J51" s="87"/>
      <c r="K51" s="67"/>
      <c r="L51" s="80"/>
      <c r="M51" s="67"/>
      <c r="N51" s="68"/>
      <c r="O51" s="69"/>
      <c r="P51" s="1"/>
      <c r="Q51" s="1"/>
      <c r="R51" s="71">
        <f t="shared" si="8"/>
        <v>0</v>
      </c>
      <c r="S51" s="81"/>
      <c r="T51" s="82"/>
      <c r="U51" s="72">
        <f t="shared" si="5"/>
        <v>0</v>
      </c>
      <c r="V51" s="72">
        <f t="shared" si="6"/>
        <v>0</v>
      </c>
    </row>
    <row r="52" spans="1:22" x14ac:dyDescent="0.25">
      <c r="A52" s="73">
        <v>37</v>
      </c>
      <c r="B52" s="74" t="s">
        <v>63</v>
      </c>
      <c r="C52" s="27" t="s">
        <v>25</v>
      </c>
      <c r="D52" s="75">
        <v>53</v>
      </c>
      <c r="E52" s="76"/>
      <c r="F52" s="75">
        <f t="shared" si="9"/>
        <v>53</v>
      </c>
      <c r="G52" s="77">
        <v>1.2</v>
      </c>
      <c r="H52" s="75">
        <f t="shared" si="1"/>
        <v>63.599999999999994</v>
      </c>
      <c r="I52" s="78">
        <v>11.16</v>
      </c>
      <c r="J52" s="79">
        <f t="shared" si="2"/>
        <v>709.77599999999995</v>
      </c>
      <c r="K52" s="67">
        <v>1.03</v>
      </c>
      <c r="L52" s="80">
        <f t="shared" si="3"/>
        <v>731.06927999999994</v>
      </c>
      <c r="M52" s="67">
        <v>0.5</v>
      </c>
      <c r="N52" s="68">
        <f t="shared" si="4"/>
        <v>354.88799999999998</v>
      </c>
      <c r="O52" s="69">
        <f t="shared" si="7"/>
        <v>1440.84528</v>
      </c>
      <c r="P52" s="1"/>
      <c r="Q52" s="70"/>
      <c r="R52" s="71">
        <f t="shared" si="8"/>
        <v>1440.84528</v>
      </c>
      <c r="S52" s="81"/>
      <c r="T52" s="82"/>
      <c r="U52" s="72">
        <f t="shared" si="5"/>
        <v>144.08452799999998</v>
      </c>
      <c r="V52" s="72">
        <f t="shared" si="6"/>
        <v>1584.9298079999999</v>
      </c>
    </row>
    <row r="53" spans="1:22" x14ac:dyDescent="0.25">
      <c r="A53" s="88">
        <v>38</v>
      </c>
      <c r="B53" s="74" t="s">
        <v>64</v>
      </c>
      <c r="C53" s="27" t="s">
        <v>25</v>
      </c>
      <c r="D53" s="75">
        <v>33</v>
      </c>
      <c r="E53" s="76">
        <v>1.1499999999999999</v>
      </c>
      <c r="F53" s="75">
        <f>D53*E53</f>
        <v>37.949999999999996</v>
      </c>
      <c r="G53" s="77">
        <v>1.2</v>
      </c>
      <c r="H53" s="75">
        <f t="shared" si="1"/>
        <v>45.539999999999992</v>
      </c>
      <c r="I53" s="78">
        <v>11.16</v>
      </c>
      <c r="J53" s="79">
        <f t="shared" si="2"/>
        <v>508.2263999999999</v>
      </c>
      <c r="K53" s="67">
        <v>1.28</v>
      </c>
      <c r="L53" s="80">
        <f t="shared" si="3"/>
        <v>650.52979199999993</v>
      </c>
      <c r="M53" s="67">
        <v>0.5</v>
      </c>
      <c r="N53" s="68">
        <f t="shared" si="4"/>
        <v>254.11319999999995</v>
      </c>
      <c r="O53" s="69">
        <f t="shared" si="7"/>
        <v>1158.7561919999998</v>
      </c>
      <c r="P53" s="1"/>
      <c r="Q53" s="70"/>
      <c r="R53" s="71">
        <f t="shared" si="8"/>
        <v>1158.7561919999998</v>
      </c>
      <c r="S53" s="81"/>
      <c r="T53" s="82"/>
      <c r="U53" s="72">
        <f t="shared" si="5"/>
        <v>115.87561919999999</v>
      </c>
      <c r="V53" s="72">
        <f t="shared" si="6"/>
        <v>1274.6318111999999</v>
      </c>
    </row>
    <row r="54" spans="1:22" x14ac:dyDescent="0.25">
      <c r="A54" s="73">
        <v>39</v>
      </c>
      <c r="B54" s="29" t="s">
        <v>65</v>
      </c>
      <c r="C54" s="27" t="s">
        <v>25</v>
      </c>
      <c r="D54" s="75">
        <v>13</v>
      </c>
      <c r="E54" s="76"/>
      <c r="F54" s="75">
        <f t="shared" si="9"/>
        <v>13</v>
      </c>
      <c r="G54" s="77">
        <v>1.2</v>
      </c>
      <c r="H54" s="75">
        <f t="shared" si="1"/>
        <v>15.6</v>
      </c>
      <c r="I54" s="78">
        <v>11.16</v>
      </c>
      <c r="J54" s="79">
        <f t="shared" si="2"/>
        <v>174.096</v>
      </c>
      <c r="K54" s="67">
        <v>1.03</v>
      </c>
      <c r="L54" s="80">
        <f t="shared" si="3"/>
        <v>179.31888000000001</v>
      </c>
      <c r="M54" s="67">
        <v>0.5</v>
      </c>
      <c r="N54" s="68">
        <f t="shared" si="4"/>
        <v>87.048000000000002</v>
      </c>
      <c r="O54" s="69">
        <f t="shared" si="7"/>
        <v>353.41488000000004</v>
      </c>
      <c r="P54" s="1"/>
      <c r="Q54" s="70"/>
      <c r="R54" s="71">
        <f t="shared" si="8"/>
        <v>353.41488000000004</v>
      </c>
      <c r="S54" s="81"/>
      <c r="T54" s="82"/>
      <c r="U54" s="72">
        <f t="shared" si="5"/>
        <v>35.341488000000005</v>
      </c>
      <c r="V54" s="72">
        <f t="shared" si="6"/>
        <v>388.75636800000007</v>
      </c>
    </row>
    <row r="55" spans="1:22" x14ac:dyDescent="0.25">
      <c r="A55" s="88">
        <v>40</v>
      </c>
      <c r="B55" s="29" t="s">
        <v>66</v>
      </c>
      <c r="C55" s="27" t="s">
        <v>25</v>
      </c>
      <c r="D55" s="75">
        <v>4</v>
      </c>
      <c r="E55" s="76"/>
      <c r="F55" s="75">
        <f t="shared" si="9"/>
        <v>4</v>
      </c>
      <c r="G55" s="77">
        <v>1.2</v>
      </c>
      <c r="H55" s="75">
        <f t="shared" si="1"/>
        <v>4.8</v>
      </c>
      <c r="I55" s="78">
        <v>11.16</v>
      </c>
      <c r="J55" s="79">
        <f t="shared" si="2"/>
        <v>53.567999999999998</v>
      </c>
      <c r="K55" s="67">
        <v>1.03</v>
      </c>
      <c r="L55" s="80">
        <f t="shared" si="3"/>
        <v>55.175040000000003</v>
      </c>
      <c r="M55" s="67">
        <v>0.5</v>
      </c>
      <c r="N55" s="68">
        <f t="shared" si="4"/>
        <v>26.783999999999999</v>
      </c>
      <c r="O55" s="69">
        <f t="shared" si="7"/>
        <v>108.74304000000001</v>
      </c>
      <c r="P55" s="1"/>
      <c r="Q55" s="70"/>
      <c r="R55" s="71">
        <f t="shared" si="8"/>
        <v>108.74304000000001</v>
      </c>
      <c r="S55" s="81"/>
      <c r="T55" s="82"/>
      <c r="U55" s="72">
        <f t="shared" si="5"/>
        <v>10.874304000000002</v>
      </c>
      <c r="V55" s="72">
        <f t="shared" si="6"/>
        <v>119.617344</v>
      </c>
    </row>
    <row r="56" spans="1:22" x14ac:dyDescent="0.25">
      <c r="A56" s="73">
        <v>41</v>
      </c>
      <c r="B56" s="74" t="s">
        <v>67</v>
      </c>
      <c r="C56" s="27" t="s">
        <v>25</v>
      </c>
      <c r="D56" s="75">
        <v>12</v>
      </c>
      <c r="E56" s="76"/>
      <c r="F56" s="75">
        <f t="shared" si="9"/>
        <v>12</v>
      </c>
      <c r="G56" s="77">
        <v>1.2</v>
      </c>
      <c r="H56" s="75">
        <f t="shared" si="1"/>
        <v>14.399999999999999</v>
      </c>
      <c r="I56" s="78">
        <v>11.16</v>
      </c>
      <c r="J56" s="79">
        <f t="shared" si="2"/>
        <v>160.70399999999998</v>
      </c>
      <c r="K56" s="67">
        <v>1.03</v>
      </c>
      <c r="L56" s="80">
        <f t="shared" si="3"/>
        <v>165.52511999999999</v>
      </c>
      <c r="M56" s="67">
        <v>0.5</v>
      </c>
      <c r="N56" s="68">
        <f t="shared" si="4"/>
        <v>80.35199999999999</v>
      </c>
      <c r="O56" s="84">
        <f t="shared" si="7"/>
        <v>326.22911999999997</v>
      </c>
      <c r="P56" s="1"/>
      <c r="Q56" s="70"/>
      <c r="R56" s="71">
        <v>200</v>
      </c>
      <c r="S56" s="81"/>
      <c r="T56" s="82"/>
      <c r="U56" s="72">
        <f t="shared" si="5"/>
        <v>20</v>
      </c>
      <c r="V56" s="72">
        <f t="shared" si="6"/>
        <v>220</v>
      </c>
    </row>
    <row r="57" spans="1:22" x14ac:dyDescent="0.25">
      <c r="A57" s="88">
        <v>42</v>
      </c>
      <c r="B57" s="74" t="s">
        <v>68</v>
      </c>
      <c r="C57" s="27" t="s">
        <v>25</v>
      </c>
      <c r="D57" s="75">
        <v>12</v>
      </c>
      <c r="E57" s="76"/>
      <c r="F57" s="75">
        <f t="shared" si="9"/>
        <v>12</v>
      </c>
      <c r="G57" s="77">
        <v>1.2</v>
      </c>
      <c r="H57" s="75">
        <f t="shared" si="1"/>
        <v>14.399999999999999</v>
      </c>
      <c r="I57" s="78">
        <v>11.16</v>
      </c>
      <c r="J57" s="79">
        <f t="shared" si="2"/>
        <v>160.70399999999998</v>
      </c>
      <c r="K57" s="67">
        <v>1.03</v>
      </c>
      <c r="L57" s="80">
        <f t="shared" si="3"/>
        <v>165.52511999999999</v>
      </c>
      <c r="M57" s="67">
        <v>0.5</v>
      </c>
      <c r="N57" s="68">
        <f t="shared" si="4"/>
        <v>80.35199999999999</v>
      </c>
      <c r="O57" s="84">
        <f t="shared" si="7"/>
        <v>326.22911999999997</v>
      </c>
      <c r="P57" s="1"/>
      <c r="Q57" s="70"/>
      <c r="R57" s="71">
        <v>200</v>
      </c>
      <c r="S57" s="81"/>
      <c r="T57" s="82"/>
      <c r="U57" s="72">
        <f t="shared" si="5"/>
        <v>20</v>
      </c>
      <c r="V57" s="72">
        <f t="shared" si="6"/>
        <v>220</v>
      </c>
    </row>
    <row r="58" spans="1:22" x14ac:dyDescent="0.25">
      <c r="A58" s="73">
        <v>43</v>
      </c>
      <c r="B58" s="74" t="s">
        <v>69</v>
      </c>
      <c r="C58" s="27" t="s">
        <v>25</v>
      </c>
      <c r="D58" s="75">
        <v>12</v>
      </c>
      <c r="E58" s="76"/>
      <c r="F58" s="75">
        <f t="shared" si="9"/>
        <v>12</v>
      </c>
      <c r="G58" s="77">
        <v>1.2</v>
      </c>
      <c r="H58" s="75">
        <f t="shared" si="1"/>
        <v>14.399999999999999</v>
      </c>
      <c r="I58" s="78">
        <v>11.16</v>
      </c>
      <c r="J58" s="79">
        <f t="shared" si="2"/>
        <v>160.70399999999998</v>
      </c>
      <c r="K58" s="67">
        <v>1.03</v>
      </c>
      <c r="L58" s="80">
        <f t="shared" si="3"/>
        <v>165.52511999999999</v>
      </c>
      <c r="M58" s="67">
        <v>0.5</v>
      </c>
      <c r="N58" s="68">
        <f t="shared" si="4"/>
        <v>80.35199999999999</v>
      </c>
      <c r="O58" s="69">
        <f t="shared" si="7"/>
        <v>326.22911999999997</v>
      </c>
      <c r="P58" s="1"/>
      <c r="Q58" s="70"/>
      <c r="R58" s="71">
        <f t="shared" si="8"/>
        <v>326.22911999999997</v>
      </c>
      <c r="S58" s="81"/>
      <c r="T58" s="82"/>
      <c r="U58" s="72">
        <f t="shared" si="5"/>
        <v>32.622911999999999</v>
      </c>
      <c r="V58" s="72">
        <f t="shared" si="6"/>
        <v>358.85203199999995</v>
      </c>
    </row>
    <row r="59" spans="1:22" x14ac:dyDescent="0.25">
      <c r="A59" s="88">
        <v>44</v>
      </c>
      <c r="B59" s="74" t="s">
        <v>70</v>
      </c>
      <c r="C59" s="27" t="s">
        <v>25</v>
      </c>
      <c r="D59" s="75">
        <v>4</v>
      </c>
      <c r="E59" s="76"/>
      <c r="F59" s="75">
        <f t="shared" si="9"/>
        <v>4</v>
      </c>
      <c r="G59" s="77">
        <v>1.2</v>
      </c>
      <c r="H59" s="75">
        <f t="shared" si="1"/>
        <v>4.8</v>
      </c>
      <c r="I59" s="78">
        <v>11.16</v>
      </c>
      <c r="J59" s="79">
        <f t="shared" si="2"/>
        <v>53.567999999999998</v>
      </c>
      <c r="K59" s="67">
        <v>1.03</v>
      </c>
      <c r="L59" s="80">
        <f t="shared" si="3"/>
        <v>55.175040000000003</v>
      </c>
      <c r="M59" s="67">
        <v>0.5</v>
      </c>
      <c r="N59" s="68">
        <f t="shared" si="4"/>
        <v>26.783999999999999</v>
      </c>
      <c r="O59" s="69">
        <f t="shared" si="7"/>
        <v>108.74304000000001</v>
      </c>
      <c r="P59" s="1"/>
      <c r="Q59" s="70"/>
      <c r="R59" s="71">
        <f t="shared" si="8"/>
        <v>108.74304000000001</v>
      </c>
      <c r="S59" s="81"/>
      <c r="T59" s="82"/>
      <c r="U59" s="72">
        <f t="shared" si="5"/>
        <v>10.874304000000002</v>
      </c>
      <c r="V59" s="72">
        <f t="shared" si="6"/>
        <v>119.617344</v>
      </c>
    </row>
    <row r="60" spans="1:22" x14ac:dyDescent="0.25">
      <c r="A60" s="73">
        <v>45</v>
      </c>
      <c r="B60" s="29" t="s">
        <v>71</v>
      </c>
      <c r="C60" s="27" t="s">
        <v>25</v>
      </c>
      <c r="D60" s="75">
        <v>34</v>
      </c>
      <c r="E60" s="76"/>
      <c r="F60" s="75">
        <f t="shared" si="9"/>
        <v>34</v>
      </c>
      <c r="G60" s="77">
        <v>1.2</v>
      </c>
      <c r="H60" s="75">
        <f t="shared" si="1"/>
        <v>40.799999999999997</v>
      </c>
      <c r="I60" s="78">
        <v>11.16</v>
      </c>
      <c r="J60" s="79">
        <f t="shared" si="2"/>
        <v>455.32799999999997</v>
      </c>
      <c r="K60" s="67">
        <v>1.03</v>
      </c>
      <c r="L60" s="80">
        <f t="shared" si="3"/>
        <v>468.98784000000001</v>
      </c>
      <c r="M60" s="67">
        <v>0.5</v>
      </c>
      <c r="N60" s="68">
        <f t="shared" si="4"/>
        <v>227.66399999999999</v>
      </c>
      <c r="O60" s="69">
        <f t="shared" si="7"/>
        <v>924.31583999999998</v>
      </c>
      <c r="P60" s="1"/>
      <c r="Q60" s="70"/>
      <c r="R60" s="71">
        <f t="shared" si="8"/>
        <v>924.31583999999998</v>
      </c>
      <c r="S60" s="81"/>
      <c r="T60" s="82"/>
      <c r="U60" s="72">
        <f t="shared" si="5"/>
        <v>92.431584000000001</v>
      </c>
      <c r="V60" s="72">
        <f t="shared" si="6"/>
        <v>1016.747424</v>
      </c>
    </row>
    <row r="61" spans="1:22" x14ac:dyDescent="0.25">
      <c r="A61" s="88">
        <v>46</v>
      </c>
      <c r="B61" s="29" t="s">
        <v>72</v>
      </c>
      <c r="C61" s="27" t="s">
        <v>25</v>
      </c>
      <c r="D61" s="75">
        <v>26</v>
      </c>
      <c r="E61" s="76"/>
      <c r="F61" s="75">
        <f t="shared" si="9"/>
        <v>26</v>
      </c>
      <c r="G61" s="77">
        <v>1.2</v>
      </c>
      <c r="H61" s="75">
        <f t="shared" si="1"/>
        <v>31.2</v>
      </c>
      <c r="I61" s="78">
        <v>11.16</v>
      </c>
      <c r="J61" s="79">
        <f t="shared" si="2"/>
        <v>348.19200000000001</v>
      </c>
      <c r="K61" s="67">
        <v>1.03</v>
      </c>
      <c r="L61" s="80">
        <f t="shared" si="3"/>
        <v>358.63776000000001</v>
      </c>
      <c r="M61" s="67">
        <v>0.5</v>
      </c>
      <c r="N61" s="68">
        <f t="shared" si="4"/>
        <v>174.096</v>
      </c>
      <c r="O61" s="69">
        <f t="shared" si="7"/>
        <v>706.82976000000008</v>
      </c>
      <c r="P61" s="1"/>
      <c r="Q61" s="70"/>
      <c r="R61" s="71">
        <f t="shared" si="8"/>
        <v>706.82976000000008</v>
      </c>
      <c r="S61" s="81"/>
      <c r="T61" s="82"/>
      <c r="U61" s="72">
        <f t="shared" si="5"/>
        <v>70.682976000000011</v>
      </c>
      <c r="V61" s="72">
        <f t="shared" si="6"/>
        <v>777.51273600000013</v>
      </c>
    </row>
    <row r="62" spans="1:22" x14ac:dyDescent="0.25">
      <c r="A62" s="73">
        <v>47</v>
      </c>
      <c r="B62" s="74" t="s">
        <v>73</v>
      </c>
      <c r="C62" s="27" t="s">
        <v>25</v>
      </c>
      <c r="D62" s="75">
        <v>7</v>
      </c>
      <c r="E62" s="76"/>
      <c r="F62" s="75">
        <f t="shared" si="9"/>
        <v>7</v>
      </c>
      <c r="G62" s="77">
        <v>1.2</v>
      </c>
      <c r="H62" s="75">
        <f t="shared" si="1"/>
        <v>8.4</v>
      </c>
      <c r="I62" s="78">
        <v>11.16</v>
      </c>
      <c r="J62" s="79">
        <f t="shared" si="2"/>
        <v>93.744</v>
      </c>
      <c r="K62" s="67">
        <v>1.03</v>
      </c>
      <c r="L62" s="80">
        <f t="shared" si="3"/>
        <v>96.556319999999999</v>
      </c>
      <c r="M62" s="67">
        <v>0.5</v>
      </c>
      <c r="N62" s="68">
        <f t="shared" si="4"/>
        <v>46.872</v>
      </c>
      <c r="O62" s="69">
        <f t="shared" si="7"/>
        <v>190.30032</v>
      </c>
      <c r="P62" s="1"/>
      <c r="Q62" s="70"/>
      <c r="R62" s="71">
        <f t="shared" si="8"/>
        <v>190.30032</v>
      </c>
      <c r="S62" s="81"/>
      <c r="T62" s="82"/>
      <c r="U62" s="72">
        <f t="shared" si="5"/>
        <v>19.030032000000002</v>
      </c>
      <c r="V62" s="72">
        <f t="shared" si="6"/>
        <v>209.330352</v>
      </c>
    </row>
    <row r="63" spans="1:22" x14ac:dyDescent="0.25">
      <c r="A63" s="88">
        <v>48</v>
      </c>
      <c r="B63" s="74" t="s">
        <v>74</v>
      </c>
      <c r="C63" s="27" t="s">
        <v>25</v>
      </c>
      <c r="D63" s="75">
        <v>4</v>
      </c>
      <c r="E63" s="76"/>
      <c r="F63" s="75">
        <f t="shared" si="9"/>
        <v>4</v>
      </c>
      <c r="G63" s="77">
        <v>1.2</v>
      </c>
      <c r="H63" s="75">
        <f t="shared" si="1"/>
        <v>4.8</v>
      </c>
      <c r="I63" s="78">
        <v>11.16</v>
      </c>
      <c r="J63" s="79">
        <f t="shared" si="2"/>
        <v>53.567999999999998</v>
      </c>
      <c r="K63" s="67">
        <v>1.03</v>
      </c>
      <c r="L63" s="80">
        <f t="shared" si="3"/>
        <v>55.175040000000003</v>
      </c>
      <c r="M63" s="67">
        <v>0.5</v>
      </c>
      <c r="N63" s="68">
        <f t="shared" si="4"/>
        <v>26.783999999999999</v>
      </c>
      <c r="O63" s="69">
        <f t="shared" si="7"/>
        <v>108.74304000000001</v>
      </c>
      <c r="P63" s="1"/>
      <c r="Q63" s="70"/>
      <c r="R63" s="71">
        <f t="shared" si="8"/>
        <v>108.74304000000001</v>
      </c>
      <c r="S63" s="81"/>
      <c r="T63" s="82"/>
      <c r="U63" s="72">
        <f t="shared" si="5"/>
        <v>10.874304000000002</v>
      </c>
      <c r="V63" s="72">
        <f t="shared" si="6"/>
        <v>119.617344</v>
      </c>
    </row>
    <row r="64" spans="1:22" x14ac:dyDescent="0.25">
      <c r="A64" s="73">
        <v>49</v>
      </c>
      <c r="B64" s="74" t="s">
        <v>75</v>
      </c>
      <c r="C64" s="27" t="s">
        <v>25</v>
      </c>
      <c r="D64" s="75">
        <v>10</v>
      </c>
      <c r="E64" s="76"/>
      <c r="F64" s="75">
        <f t="shared" si="9"/>
        <v>10</v>
      </c>
      <c r="G64" s="77">
        <v>1.2</v>
      </c>
      <c r="H64" s="75">
        <f t="shared" si="1"/>
        <v>12</v>
      </c>
      <c r="I64" s="78">
        <v>11.16</v>
      </c>
      <c r="J64" s="79">
        <f t="shared" si="2"/>
        <v>133.92000000000002</v>
      </c>
      <c r="K64" s="67">
        <v>1.03</v>
      </c>
      <c r="L64" s="80">
        <f t="shared" si="3"/>
        <v>137.93760000000003</v>
      </c>
      <c r="M64" s="67">
        <v>0.5</v>
      </c>
      <c r="N64" s="68">
        <f t="shared" si="4"/>
        <v>66.960000000000008</v>
      </c>
      <c r="O64" s="69">
        <f t="shared" si="7"/>
        <v>271.85760000000005</v>
      </c>
      <c r="P64" s="1"/>
      <c r="Q64" s="70"/>
      <c r="R64" s="71">
        <f t="shared" si="8"/>
        <v>271.85760000000005</v>
      </c>
      <c r="S64" s="81"/>
      <c r="T64" s="82"/>
      <c r="U64" s="72">
        <f t="shared" si="5"/>
        <v>27.185760000000005</v>
      </c>
      <c r="V64" s="72">
        <f t="shared" si="6"/>
        <v>299.04336000000006</v>
      </c>
    </row>
    <row r="65" spans="1:22" x14ac:dyDescent="0.25">
      <c r="A65" s="88">
        <v>50</v>
      </c>
      <c r="B65" s="74" t="s">
        <v>76</v>
      </c>
      <c r="C65" s="27" t="s">
        <v>25</v>
      </c>
      <c r="D65" s="75">
        <v>13</v>
      </c>
      <c r="E65" s="76"/>
      <c r="F65" s="75">
        <f t="shared" si="9"/>
        <v>13</v>
      </c>
      <c r="G65" s="77">
        <v>1.2</v>
      </c>
      <c r="H65" s="75">
        <f t="shared" si="1"/>
        <v>15.6</v>
      </c>
      <c r="I65" s="78">
        <v>11.16</v>
      </c>
      <c r="J65" s="79">
        <f t="shared" si="2"/>
        <v>174.096</v>
      </c>
      <c r="K65" s="67">
        <v>1.03</v>
      </c>
      <c r="L65" s="80">
        <f t="shared" si="3"/>
        <v>179.31888000000001</v>
      </c>
      <c r="M65" s="67">
        <v>0.5</v>
      </c>
      <c r="N65" s="68">
        <f t="shared" si="4"/>
        <v>87.048000000000002</v>
      </c>
      <c r="O65" s="69">
        <f t="shared" si="7"/>
        <v>353.41488000000004</v>
      </c>
      <c r="P65" s="1"/>
      <c r="Q65" s="70"/>
      <c r="R65" s="71">
        <f t="shared" si="8"/>
        <v>353.41488000000004</v>
      </c>
      <c r="S65" s="81"/>
      <c r="T65" s="82"/>
      <c r="U65" s="72">
        <f t="shared" si="5"/>
        <v>35.341488000000005</v>
      </c>
      <c r="V65" s="72">
        <f t="shared" si="6"/>
        <v>388.75636800000007</v>
      </c>
    </row>
    <row r="66" spans="1:22" x14ac:dyDescent="0.25">
      <c r="A66" s="73">
        <v>51</v>
      </c>
      <c r="B66" s="29" t="s">
        <v>77</v>
      </c>
      <c r="C66" s="27" t="s">
        <v>25</v>
      </c>
      <c r="D66" s="75">
        <v>4</v>
      </c>
      <c r="E66" s="76"/>
      <c r="F66" s="75">
        <f t="shared" si="9"/>
        <v>4</v>
      </c>
      <c r="G66" s="77">
        <v>1.2</v>
      </c>
      <c r="H66" s="75">
        <f t="shared" si="1"/>
        <v>4.8</v>
      </c>
      <c r="I66" s="78">
        <v>11.16</v>
      </c>
      <c r="J66" s="79">
        <f t="shared" si="2"/>
        <v>53.567999999999998</v>
      </c>
      <c r="K66" s="67">
        <v>1.03</v>
      </c>
      <c r="L66" s="80">
        <f t="shared" si="3"/>
        <v>55.175040000000003</v>
      </c>
      <c r="M66" s="67">
        <v>0.5</v>
      </c>
      <c r="N66" s="68">
        <f t="shared" si="4"/>
        <v>26.783999999999999</v>
      </c>
      <c r="O66" s="84">
        <f t="shared" si="7"/>
        <v>108.74304000000001</v>
      </c>
      <c r="P66" s="1"/>
      <c r="Q66" s="70"/>
      <c r="R66" s="71">
        <v>250</v>
      </c>
      <c r="S66" s="81"/>
      <c r="T66" s="82"/>
      <c r="U66" s="72">
        <f t="shared" si="5"/>
        <v>25</v>
      </c>
      <c r="V66" s="72">
        <f t="shared" si="6"/>
        <v>275</v>
      </c>
    </row>
    <row r="67" spans="1:22" x14ac:dyDescent="0.25">
      <c r="A67" s="88">
        <v>52</v>
      </c>
      <c r="B67" s="89" t="s">
        <v>78</v>
      </c>
      <c r="C67" s="90" t="s">
        <v>25</v>
      </c>
      <c r="D67" s="91">
        <v>10</v>
      </c>
      <c r="E67" s="92"/>
      <c r="F67" s="75">
        <f t="shared" si="9"/>
        <v>10</v>
      </c>
      <c r="G67" s="77">
        <v>1.2</v>
      </c>
      <c r="H67" s="75">
        <f t="shared" si="1"/>
        <v>12</v>
      </c>
      <c r="I67" s="78">
        <v>11.16</v>
      </c>
      <c r="J67" s="79">
        <f t="shared" si="2"/>
        <v>133.92000000000002</v>
      </c>
      <c r="K67" s="67">
        <v>1.03</v>
      </c>
      <c r="L67" s="80">
        <f t="shared" si="3"/>
        <v>137.93760000000003</v>
      </c>
      <c r="M67" s="67">
        <v>0.5</v>
      </c>
      <c r="N67" s="68">
        <f t="shared" si="4"/>
        <v>66.960000000000008</v>
      </c>
      <c r="O67" s="84">
        <f t="shared" si="7"/>
        <v>271.85760000000005</v>
      </c>
      <c r="P67" s="1"/>
      <c r="Q67" s="70"/>
      <c r="R67" s="71">
        <v>200</v>
      </c>
      <c r="S67" s="81"/>
      <c r="T67" s="82"/>
      <c r="U67" s="72">
        <f t="shared" si="5"/>
        <v>20</v>
      </c>
      <c r="V67" s="72">
        <f t="shared" si="6"/>
        <v>220</v>
      </c>
    </row>
    <row r="68" spans="1:22" x14ac:dyDescent="0.25">
      <c r="A68" s="73">
        <v>53</v>
      </c>
      <c r="B68" s="89" t="s">
        <v>79</v>
      </c>
      <c r="C68" s="90" t="s">
        <v>25</v>
      </c>
      <c r="D68" s="91">
        <v>3</v>
      </c>
      <c r="E68" s="92"/>
      <c r="F68" s="75">
        <f t="shared" si="9"/>
        <v>3</v>
      </c>
      <c r="G68" s="77">
        <v>1.2</v>
      </c>
      <c r="H68" s="75">
        <f t="shared" si="1"/>
        <v>3.5999999999999996</v>
      </c>
      <c r="I68" s="78">
        <v>11.16</v>
      </c>
      <c r="J68" s="79">
        <f t="shared" si="2"/>
        <v>40.175999999999995</v>
      </c>
      <c r="K68" s="83">
        <v>1.155</v>
      </c>
      <c r="L68" s="80">
        <f t="shared" si="3"/>
        <v>46.403279999999995</v>
      </c>
      <c r="M68" s="67">
        <v>0.5</v>
      </c>
      <c r="N68" s="68">
        <f t="shared" si="4"/>
        <v>20.087999999999997</v>
      </c>
      <c r="O68" s="69">
        <f t="shared" si="7"/>
        <v>86.579279999999983</v>
      </c>
      <c r="P68" s="1"/>
      <c r="Q68" s="70"/>
      <c r="R68" s="71">
        <f t="shared" si="8"/>
        <v>86.579279999999983</v>
      </c>
      <c r="S68" s="81"/>
      <c r="T68" s="82"/>
      <c r="U68" s="72">
        <f t="shared" si="5"/>
        <v>8.6579279999999983</v>
      </c>
      <c r="V68" s="72">
        <f t="shared" si="6"/>
        <v>95.237207999999981</v>
      </c>
    </row>
    <row r="69" spans="1:22" x14ac:dyDescent="0.25">
      <c r="A69" s="88">
        <v>54</v>
      </c>
      <c r="B69" s="29" t="s">
        <v>80</v>
      </c>
      <c r="C69" s="27" t="s">
        <v>25</v>
      </c>
      <c r="D69" s="75">
        <v>3</v>
      </c>
      <c r="E69" s="76"/>
      <c r="F69" s="75">
        <f t="shared" si="9"/>
        <v>3</v>
      </c>
      <c r="G69" s="77">
        <v>1.2</v>
      </c>
      <c r="H69" s="75">
        <f t="shared" si="1"/>
        <v>3.5999999999999996</v>
      </c>
      <c r="I69" s="78">
        <v>11.16</v>
      </c>
      <c r="J69" s="79">
        <f t="shared" si="2"/>
        <v>40.175999999999995</v>
      </c>
      <c r="K69" s="67">
        <v>1.28</v>
      </c>
      <c r="L69" s="80">
        <f t="shared" si="3"/>
        <v>51.425279999999994</v>
      </c>
      <c r="M69" s="67">
        <v>0.5</v>
      </c>
      <c r="N69" s="68">
        <f t="shared" si="4"/>
        <v>20.087999999999997</v>
      </c>
      <c r="O69" s="69">
        <f t="shared" si="7"/>
        <v>91.601279999999988</v>
      </c>
      <c r="P69" s="1"/>
      <c r="Q69" s="70"/>
      <c r="R69" s="71">
        <f t="shared" si="8"/>
        <v>91.601279999999988</v>
      </c>
      <c r="S69" s="81"/>
      <c r="T69" s="82"/>
      <c r="U69" s="72">
        <f t="shared" si="5"/>
        <v>9.1601279999999985</v>
      </c>
      <c r="V69" s="72">
        <f t="shared" si="6"/>
        <v>100.76140799999999</v>
      </c>
    </row>
    <row r="70" spans="1:22" x14ac:dyDescent="0.25">
      <c r="A70" s="73">
        <v>55</v>
      </c>
      <c r="B70" s="29" t="s">
        <v>81</v>
      </c>
      <c r="C70" s="27" t="s">
        <v>82</v>
      </c>
      <c r="D70" s="75">
        <v>31.3</v>
      </c>
      <c r="E70" s="76"/>
      <c r="F70" s="75">
        <f t="shared" si="9"/>
        <v>31.3</v>
      </c>
      <c r="G70" s="77">
        <v>1.2</v>
      </c>
      <c r="H70" s="75">
        <f t="shared" si="1"/>
        <v>37.56</v>
      </c>
      <c r="I70" s="78">
        <v>11.16</v>
      </c>
      <c r="J70" s="79">
        <f t="shared" si="2"/>
        <v>419.1696</v>
      </c>
      <c r="K70" s="67">
        <v>1.03</v>
      </c>
      <c r="L70" s="80">
        <f t="shared" si="3"/>
        <v>431.744688</v>
      </c>
      <c r="M70" s="67">
        <v>0.5</v>
      </c>
      <c r="N70" s="68">
        <f t="shared" si="4"/>
        <v>209.5848</v>
      </c>
      <c r="O70" s="84">
        <f t="shared" si="7"/>
        <v>850.91428799999994</v>
      </c>
      <c r="P70" s="1"/>
      <c r="Q70" s="70"/>
      <c r="R70" s="71">
        <v>300</v>
      </c>
      <c r="S70" s="81"/>
      <c r="T70" s="82"/>
      <c r="U70" s="72">
        <f t="shared" si="5"/>
        <v>30</v>
      </c>
      <c r="V70" s="72">
        <f t="shared" si="6"/>
        <v>330</v>
      </c>
    </row>
    <row r="71" spans="1:22" x14ac:dyDescent="0.25">
      <c r="A71" s="88">
        <v>56</v>
      </c>
      <c r="B71" s="29" t="s">
        <v>83</v>
      </c>
      <c r="C71" s="27" t="s">
        <v>82</v>
      </c>
      <c r="D71" s="75">
        <v>33.1</v>
      </c>
      <c r="E71" s="76"/>
      <c r="F71" s="75">
        <f t="shared" si="9"/>
        <v>33.1</v>
      </c>
      <c r="G71" s="77">
        <v>1.2</v>
      </c>
      <c r="H71" s="75">
        <f t="shared" si="1"/>
        <v>39.72</v>
      </c>
      <c r="I71" s="78">
        <v>11.16</v>
      </c>
      <c r="J71" s="79">
        <f t="shared" si="2"/>
        <v>443.27519999999998</v>
      </c>
      <c r="K71" s="67">
        <v>1.03</v>
      </c>
      <c r="L71" s="80">
        <f t="shared" si="3"/>
        <v>456.57345600000002</v>
      </c>
      <c r="M71" s="67">
        <v>0.5</v>
      </c>
      <c r="N71" s="68">
        <f t="shared" si="4"/>
        <v>221.63759999999999</v>
      </c>
      <c r="O71" s="84">
        <f t="shared" si="7"/>
        <v>899.84865600000001</v>
      </c>
      <c r="P71" s="1"/>
      <c r="Q71" s="70"/>
      <c r="R71" s="71">
        <v>450</v>
      </c>
      <c r="S71" s="81"/>
      <c r="T71" s="82"/>
      <c r="U71" s="72">
        <f t="shared" si="5"/>
        <v>45</v>
      </c>
      <c r="V71" s="72">
        <f t="shared" si="6"/>
        <v>495</v>
      </c>
    </row>
    <row r="72" spans="1:22" x14ac:dyDescent="0.25">
      <c r="A72" s="73">
        <v>57</v>
      </c>
      <c r="B72" s="29" t="s">
        <v>84</v>
      </c>
      <c r="C72" s="27" t="s">
        <v>82</v>
      </c>
      <c r="D72" s="75">
        <v>8</v>
      </c>
      <c r="E72" s="76"/>
      <c r="F72" s="75">
        <f t="shared" si="9"/>
        <v>8</v>
      </c>
      <c r="G72" s="77">
        <v>1.2</v>
      </c>
      <c r="H72" s="75">
        <f t="shared" si="1"/>
        <v>9.6</v>
      </c>
      <c r="I72" s="78">
        <v>11.16</v>
      </c>
      <c r="J72" s="79">
        <f t="shared" si="2"/>
        <v>107.136</v>
      </c>
      <c r="K72" s="67">
        <v>1.03</v>
      </c>
      <c r="L72" s="80">
        <f t="shared" si="3"/>
        <v>110.35008000000001</v>
      </c>
      <c r="M72" s="67">
        <v>0.5</v>
      </c>
      <c r="N72" s="68">
        <f t="shared" si="4"/>
        <v>53.567999999999998</v>
      </c>
      <c r="O72" s="69">
        <f t="shared" si="7"/>
        <v>217.48608000000002</v>
      </c>
      <c r="P72" s="1"/>
      <c r="Q72" s="70"/>
      <c r="R72" s="71">
        <f t="shared" si="8"/>
        <v>217.48608000000002</v>
      </c>
      <c r="S72" s="81"/>
      <c r="T72" s="82"/>
      <c r="U72" s="72">
        <f t="shared" si="5"/>
        <v>21.748608000000004</v>
      </c>
      <c r="V72" s="72">
        <f t="shared" si="6"/>
        <v>239.23468800000001</v>
      </c>
    </row>
    <row r="73" spans="1:22" x14ac:dyDescent="0.25">
      <c r="A73" s="88">
        <v>58</v>
      </c>
      <c r="B73" s="29" t="s">
        <v>85</v>
      </c>
      <c r="C73" s="27" t="s">
        <v>82</v>
      </c>
      <c r="D73" s="75">
        <v>9</v>
      </c>
      <c r="E73" s="76"/>
      <c r="F73" s="75">
        <f t="shared" si="9"/>
        <v>9</v>
      </c>
      <c r="G73" s="77">
        <v>1.2</v>
      </c>
      <c r="H73" s="75">
        <f t="shared" si="1"/>
        <v>10.799999999999999</v>
      </c>
      <c r="I73" s="78">
        <v>11.16</v>
      </c>
      <c r="J73" s="79">
        <f t="shared" si="2"/>
        <v>120.52799999999999</v>
      </c>
      <c r="K73" s="67">
        <v>1.03</v>
      </c>
      <c r="L73" s="80">
        <f t="shared" si="3"/>
        <v>124.14384</v>
      </c>
      <c r="M73" s="67">
        <v>0.5</v>
      </c>
      <c r="N73" s="68">
        <f t="shared" si="4"/>
        <v>60.263999999999996</v>
      </c>
      <c r="O73" s="69">
        <f t="shared" si="7"/>
        <v>244.67183999999997</v>
      </c>
      <c r="P73" s="1"/>
      <c r="Q73" s="70"/>
      <c r="R73" s="71">
        <f t="shared" si="8"/>
        <v>244.67183999999997</v>
      </c>
      <c r="S73" s="81"/>
      <c r="T73" s="82"/>
      <c r="U73" s="72">
        <f t="shared" si="5"/>
        <v>24.467183999999996</v>
      </c>
      <c r="V73" s="72">
        <f t="shared" si="6"/>
        <v>269.13902399999995</v>
      </c>
    </row>
    <row r="74" spans="1:22" x14ac:dyDescent="0.25">
      <c r="A74" s="73">
        <v>59</v>
      </c>
      <c r="B74" s="29" t="s">
        <v>86</v>
      </c>
      <c r="C74" s="27" t="s">
        <v>82</v>
      </c>
      <c r="D74" s="75">
        <v>13</v>
      </c>
      <c r="E74" s="76"/>
      <c r="F74" s="75">
        <f t="shared" si="9"/>
        <v>13</v>
      </c>
      <c r="G74" s="77">
        <v>1.2</v>
      </c>
      <c r="H74" s="75">
        <f t="shared" si="1"/>
        <v>15.6</v>
      </c>
      <c r="I74" s="78">
        <v>11.16</v>
      </c>
      <c r="J74" s="79">
        <f t="shared" si="2"/>
        <v>174.096</v>
      </c>
      <c r="K74" s="67">
        <v>1.03</v>
      </c>
      <c r="L74" s="80">
        <f t="shared" si="3"/>
        <v>179.31888000000001</v>
      </c>
      <c r="M74" s="67">
        <v>0.5</v>
      </c>
      <c r="N74" s="68">
        <f t="shared" si="4"/>
        <v>87.048000000000002</v>
      </c>
      <c r="O74" s="69">
        <f t="shared" si="7"/>
        <v>353.41488000000004</v>
      </c>
      <c r="P74" s="1"/>
      <c r="Q74" s="70"/>
      <c r="R74" s="71">
        <f t="shared" si="8"/>
        <v>353.41488000000004</v>
      </c>
      <c r="S74" s="81"/>
      <c r="T74" s="82"/>
      <c r="U74" s="72">
        <f t="shared" si="5"/>
        <v>35.341488000000005</v>
      </c>
      <c r="V74" s="72">
        <f t="shared" si="6"/>
        <v>388.75636800000007</v>
      </c>
    </row>
    <row r="75" spans="1:22" x14ac:dyDescent="0.25">
      <c r="A75" s="88">
        <v>60</v>
      </c>
      <c r="B75" s="45" t="s">
        <v>87</v>
      </c>
      <c r="C75" s="43" t="s">
        <v>82</v>
      </c>
      <c r="D75" s="60">
        <v>14</v>
      </c>
      <c r="E75" s="61"/>
      <c r="F75" s="75">
        <f t="shared" si="9"/>
        <v>14</v>
      </c>
      <c r="G75" s="77">
        <v>1.2</v>
      </c>
      <c r="H75" s="75">
        <f t="shared" si="1"/>
        <v>16.8</v>
      </c>
      <c r="I75" s="78">
        <v>11.16</v>
      </c>
      <c r="J75" s="79">
        <f t="shared" si="2"/>
        <v>187.488</v>
      </c>
      <c r="K75" s="67">
        <v>1.03</v>
      </c>
      <c r="L75" s="80">
        <f t="shared" si="3"/>
        <v>193.11264</v>
      </c>
      <c r="M75" s="67">
        <v>0.5</v>
      </c>
      <c r="N75" s="68">
        <f t="shared" si="4"/>
        <v>93.744</v>
      </c>
      <c r="O75" s="69">
        <f t="shared" si="7"/>
        <v>380.60064</v>
      </c>
      <c r="P75" s="1"/>
      <c r="Q75" s="70"/>
      <c r="R75" s="71">
        <f t="shared" si="8"/>
        <v>380.60064</v>
      </c>
      <c r="S75" s="81"/>
      <c r="T75" s="82"/>
      <c r="U75" s="72">
        <f t="shared" si="5"/>
        <v>38.060064000000004</v>
      </c>
      <c r="V75" s="72">
        <f t="shared" si="6"/>
        <v>418.66070400000001</v>
      </c>
    </row>
    <row r="76" spans="1:22" x14ac:dyDescent="0.25">
      <c r="A76" s="73">
        <v>61</v>
      </c>
      <c r="B76" s="29" t="s">
        <v>88</v>
      </c>
      <c r="C76" s="27" t="s">
        <v>82</v>
      </c>
      <c r="D76" s="75">
        <v>8</v>
      </c>
      <c r="E76" s="76"/>
      <c r="F76" s="75">
        <f t="shared" si="9"/>
        <v>8</v>
      </c>
      <c r="G76" s="77">
        <v>1.2</v>
      </c>
      <c r="H76" s="75">
        <f t="shared" si="1"/>
        <v>9.6</v>
      </c>
      <c r="I76" s="78">
        <v>11.16</v>
      </c>
      <c r="J76" s="79">
        <f t="shared" si="2"/>
        <v>107.136</v>
      </c>
      <c r="K76" s="67">
        <v>1.03</v>
      </c>
      <c r="L76" s="80">
        <f t="shared" si="3"/>
        <v>110.35008000000001</v>
      </c>
      <c r="M76" s="67">
        <v>0.5</v>
      </c>
      <c r="N76" s="68">
        <f t="shared" si="4"/>
        <v>53.567999999999998</v>
      </c>
      <c r="O76" s="69">
        <f t="shared" si="7"/>
        <v>217.48608000000002</v>
      </c>
      <c r="P76" s="1"/>
      <c r="Q76" s="70"/>
      <c r="R76" s="71">
        <f t="shared" si="8"/>
        <v>217.48608000000002</v>
      </c>
      <c r="S76" s="81"/>
      <c r="T76" s="82"/>
      <c r="U76" s="72">
        <f t="shared" si="5"/>
        <v>21.748608000000004</v>
      </c>
      <c r="V76" s="72">
        <f t="shared" si="6"/>
        <v>239.23468800000001</v>
      </c>
    </row>
    <row r="77" spans="1:22" x14ac:dyDescent="0.25">
      <c r="A77" s="88">
        <v>62</v>
      </c>
      <c r="B77" s="29" t="s">
        <v>89</v>
      </c>
      <c r="C77" s="27" t="s">
        <v>82</v>
      </c>
      <c r="D77" s="75">
        <v>10</v>
      </c>
      <c r="E77" s="76"/>
      <c r="F77" s="75">
        <f t="shared" si="9"/>
        <v>10</v>
      </c>
      <c r="G77" s="77">
        <v>1.2</v>
      </c>
      <c r="H77" s="75">
        <f t="shared" si="1"/>
        <v>12</v>
      </c>
      <c r="I77" s="78">
        <v>11.16</v>
      </c>
      <c r="J77" s="79">
        <f t="shared" si="2"/>
        <v>133.92000000000002</v>
      </c>
      <c r="K77" s="67">
        <v>1.03</v>
      </c>
      <c r="L77" s="80">
        <f t="shared" si="3"/>
        <v>137.93760000000003</v>
      </c>
      <c r="M77" s="67">
        <v>0.5</v>
      </c>
      <c r="N77" s="68">
        <f t="shared" si="4"/>
        <v>66.960000000000008</v>
      </c>
      <c r="O77" s="69">
        <f t="shared" si="7"/>
        <v>271.85760000000005</v>
      </c>
      <c r="P77" s="1"/>
      <c r="Q77" s="70"/>
      <c r="R77" s="71">
        <f t="shared" si="8"/>
        <v>271.85760000000005</v>
      </c>
      <c r="S77" s="81"/>
      <c r="T77" s="82"/>
      <c r="U77" s="72">
        <f t="shared" si="5"/>
        <v>27.185760000000005</v>
      </c>
      <c r="V77" s="72">
        <f t="shared" si="6"/>
        <v>299.04336000000006</v>
      </c>
    </row>
    <row r="78" spans="1:22" ht="25.5" x14ac:dyDescent="0.25">
      <c r="A78" s="73">
        <v>63</v>
      </c>
      <c r="B78" s="29" t="s">
        <v>90</v>
      </c>
      <c r="C78" s="27" t="s">
        <v>82</v>
      </c>
      <c r="D78" s="75">
        <v>9</v>
      </c>
      <c r="E78" s="76">
        <v>1.1499999999999999</v>
      </c>
      <c r="F78" s="75">
        <f>D78*E78</f>
        <v>10.35</v>
      </c>
      <c r="G78" s="77">
        <v>1.2</v>
      </c>
      <c r="H78" s="75">
        <f t="shared" si="1"/>
        <v>12.42</v>
      </c>
      <c r="I78" s="78">
        <v>11.16</v>
      </c>
      <c r="J78" s="79">
        <f t="shared" si="2"/>
        <v>138.60720000000001</v>
      </c>
      <c r="K78" s="67">
        <v>1.28</v>
      </c>
      <c r="L78" s="80">
        <f t="shared" si="3"/>
        <v>177.41721600000002</v>
      </c>
      <c r="M78" s="67">
        <v>0.5</v>
      </c>
      <c r="N78" s="68">
        <f t="shared" si="4"/>
        <v>69.303600000000003</v>
      </c>
      <c r="O78" s="69">
        <f t="shared" si="7"/>
        <v>316.02441600000003</v>
      </c>
      <c r="P78" s="1"/>
      <c r="Q78" s="70"/>
      <c r="R78" s="71">
        <f t="shared" si="8"/>
        <v>316.02441600000003</v>
      </c>
      <c r="S78" s="81"/>
      <c r="T78" s="82"/>
      <c r="U78" s="72">
        <f t="shared" si="5"/>
        <v>31.602441600000002</v>
      </c>
      <c r="V78" s="72">
        <f t="shared" si="6"/>
        <v>347.62685760000005</v>
      </c>
    </row>
    <row r="79" spans="1:22" ht="25.5" x14ac:dyDescent="0.25">
      <c r="A79" s="88">
        <v>64</v>
      </c>
      <c r="B79" s="29" t="s">
        <v>91</v>
      </c>
      <c r="C79" s="27" t="s">
        <v>82</v>
      </c>
      <c r="D79" s="75">
        <v>9</v>
      </c>
      <c r="E79" s="76">
        <v>1.1499999999999999</v>
      </c>
      <c r="F79" s="75">
        <f>D79*E79</f>
        <v>10.35</v>
      </c>
      <c r="G79" s="77">
        <v>1.2</v>
      </c>
      <c r="H79" s="75">
        <f t="shared" si="1"/>
        <v>12.42</v>
      </c>
      <c r="I79" s="78">
        <v>11.16</v>
      </c>
      <c r="J79" s="79">
        <f t="shared" si="2"/>
        <v>138.60720000000001</v>
      </c>
      <c r="K79" s="67">
        <v>1.28</v>
      </c>
      <c r="L79" s="80">
        <f t="shared" si="3"/>
        <v>177.41721600000002</v>
      </c>
      <c r="M79" s="67">
        <v>0.5</v>
      </c>
      <c r="N79" s="68">
        <f t="shared" si="4"/>
        <v>69.303600000000003</v>
      </c>
      <c r="O79" s="69">
        <f t="shared" si="7"/>
        <v>316.02441600000003</v>
      </c>
      <c r="P79" s="1"/>
      <c r="Q79" s="70"/>
      <c r="R79" s="71">
        <f t="shared" si="8"/>
        <v>316.02441600000003</v>
      </c>
      <c r="S79" s="81"/>
      <c r="T79" s="82"/>
      <c r="U79" s="72">
        <f t="shared" si="5"/>
        <v>31.602441600000002</v>
      </c>
      <c r="V79" s="72">
        <f t="shared" si="6"/>
        <v>347.62685760000005</v>
      </c>
    </row>
    <row r="80" spans="1:22" x14ac:dyDescent="0.25">
      <c r="A80" s="73">
        <v>65</v>
      </c>
      <c r="B80" s="29" t="s">
        <v>92</v>
      </c>
      <c r="C80" s="27" t="s">
        <v>25</v>
      </c>
      <c r="D80" s="75">
        <v>10</v>
      </c>
      <c r="E80" s="76"/>
      <c r="F80" s="75">
        <f t="shared" si="9"/>
        <v>10</v>
      </c>
      <c r="G80" s="77">
        <v>1.2</v>
      </c>
      <c r="H80" s="75">
        <f t="shared" ref="H80:H107" si="10">F80*G80</f>
        <v>12</v>
      </c>
      <c r="I80" s="78">
        <v>11.16</v>
      </c>
      <c r="J80" s="79">
        <f t="shared" ref="J80:J114" si="11">H80*I80</f>
        <v>133.92000000000002</v>
      </c>
      <c r="K80" s="67">
        <v>1.03</v>
      </c>
      <c r="L80" s="80">
        <f t="shared" ref="L80:L114" si="12">J80*K80</f>
        <v>137.93760000000003</v>
      </c>
      <c r="M80" s="67">
        <v>0.5</v>
      </c>
      <c r="N80" s="68">
        <f t="shared" ref="N80:N114" si="13">J80*M80</f>
        <v>66.960000000000008</v>
      </c>
      <c r="O80" s="69">
        <f t="shared" si="7"/>
        <v>271.85760000000005</v>
      </c>
      <c r="P80" s="1"/>
      <c r="Q80" s="70"/>
      <c r="R80" s="71">
        <f t="shared" si="8"/>
        <v>271.85760000000005</v>
      </c>
      <c r="S80" s="81"/>
      <c r="T80" s="82"/>
      <c r="U80" s="72">
        <f t="shared" ref="U80:U134" si="14">R80*10/100</f>
        <v>27.185760000000005</v>
      </c>
      <c r="V80" s="72">
        <f t="shared" ref="V80:V134" si="15">R80+U80</f>
        <v>299.04336000000006</v>
      </c>
    </row>
    <row r="81" spans="1:22" x14ac:dyDescent="0.25">
      <c r="A81" s="88">
        <v>66</v>
      </c>
      <c r="B81" s="29" t="s">
        <v>93</v>
      </c>
      <c r="C81" s="27" t="s">
        <v>25</v>
      </c>
      <c r="D81" s="75">
        <v>6</v>
      </c>
      <c r="E81" s="76"/>
      <c r="F81" s="75">
        <f t="shared" si="9"/>
        <v>6</v>
      </c>
      <c r="G81" s="77">
        <v>1.2</v>
      </c>
      <c r="H81" s="75">
        <f t="shared" si="10"/>
        <v>7.1999999999999993</v>
      </c>
      <c r="I81" s="78">
        <v>11.16</v>
      </c>
      <c r="J81" s="79">
        <f t="shared" si="11"/>
        <v>80.35199999999999</v>
      </c>
      <c r="K81" s="67">
        <v>1.03</v>
      </c>
      <c r="L81" s="80">
        <f t="shared" si="12"/>
        <v>82.762559999999993</v>
      </c>
      <c r="M81" s="67">
        <v>0.5</v>
      </c>
      <c r="N81" s="68">
        <f t="shared" si="13"/>
        <v>40.175999999999995</v>
      </c>
      <c r="O81" s="69">
        <f t="shared" ref="O81:O114" si="16">J81+L81</f>
        <v>163.11455999999998</v>
      </c>
      <c r="P81" s="1"/>
      <c r="Q81" s="70"/>
      <c r="R81" s="71">
        <f t="shared" si="8"/>
        <v>163.11455999999998</v>
      </c>
      <c r="S81" s="81"/>
      <c r="T81" s="82"/>
      <c r="U81" s="72">
        <f t="shared" si="14"/>
        <v>16.311456</v>
      </c>
      <c r="V81" s="72">
        <f t="shared" si="15"/>
        <v>179.42601599999998</v>
      </c>
    </row>
    <row r="82" spans="1:22" x14ac:dyDescent="0.25">
      <c r="A82" s="73">
        <v>67</v>
      </c>
      <c r="B82" s="29" t="s">
        <v>94</v>
      </c>
      <c r="C82" s="27" t="s">
        <v>25</v>
      </c>
      <c r="D82" s="75">
        <v>4</v>
      </c>
      <c r="E82" s="76"/>
      <c r="F82" s="75">
        <f t="shared" si="9"/>
        <v>4</v>
      </c>
      <c r="G82" s="77">
        <v>1.2</v>
      </c>
      <c r="H82" s="75">
        <f t="shared" si="10"/>
        <v>4.8</v>
      </c>
      <c r="I82" s="78">
        <v>11.16</v>
      </c>
      <c r="J82" s="79">
        <f t="shared" si="11"/>
        <v>53.567999999999998</v>
      </c>
      <c r="K82" s="67">
        <v>1.03</v>
      </c>
      <c r="L82" s="80">
        <f t="shared" si="12"/>
        <v>55.175040000000003</v>
      </c>
      <c r="M82" s="67">
        <v>0.5</v>
      </c>
      <c r="N82" s="68">
        <f t="shared" si="13"/>
        <v>26.783999999999999</v>
      </c>
      <c r="O82" s="69">
        <f t="shared" si="16"/>
        <v>108.74304000000001</v>
      </c>
      <c r="P82" s="1"/>
      <c r="Q82" s="70"/>
      <c r="R82" s="71">
        <f t="shared" ref="R82:R127" si="17">O82</f>
        <v>108.74304000000001</v>
      </c>
      <c r="S82" s="81"/>
      <c r="T82" s="82"/>
      <c r="U82" s="72">
        <f t="shared" si="14"/>
        <v>10.874304000000002</v>
      </c>
      <c r="V82" s="72">
        <f t="shared" si="15"/>
        <v>119.617344</v>
      </c>
    </row>
    <row r="83" spans="1:22" x14ac:dyDescent="0.25">
      <c r="A83" s="88">
        <v>68</v>
      </c>
      <c r="B83" s="74" t="s">
        <v>95</v>
      </c>
      <c r="C83" s="27" t="s">
        <v>25</v>
      </c>
      <c r="D83" s="75">
        <v>18</v>
      </c>
      <c r="E83" s="76"/>
      <c r="F83" s="75">
        <f t="shared" si="9"/>
        <v>18</v>
      </c>
      <c r="G83" s="77">
        <v>1.2</v>
      </c>
      <c r="H83" s="75">
        <f t="shared" si="10"/>
        <v>21.599999999999998</v>
      </c>
      <c r="I83" s="78">
        <v>11.16</v>
      </c>
      <c r="J83" s="79">
        <f t="shared" si="11"/>
        <v>241.05599999999998</v>
      </c>
      <c r="K83" s="67">
        <v>1.03</v>
      </c>
      <c r="L83" s="80">
        <f t="shared" si="12"/>
        <v>248.28767999999999</v>
      </c>
      <c r="M83" s="67">
        <v>0.5</v>
      </c>
      <c r="N83" s="68">
        <f t="shared" si="13"/>
        <v>120.52799999999999</v>
      </c>
      <c r="O83" s="84">
        <f t="shared" si="16"/>
        <v>489.34367999999995</v>
      </c>
      <c r="P83" s="1"/>
      <c r="Q83" s="70"/>
      <c r="R83" s="71">
        <v>600</v>
      </c>
      <c r="S83" s="81"/>
      <c r="T83" s="82"/>
      <c r="U83" s="72">
        <f t="shared" si="14"/>
        <v>60</v>
      </c>
      <c r="V83" s="72">
        <f t="shared" si="15"/>
        <v>660</v>
      </c>
    </row>
    <row r="84" spans="1:22" ht="25.5" x14ac:dyDescent="0.25">
      <c r="A84" s="73">
        <v>69</v>
      </c>
      <c r="B84" s="29" t="s">
        <v>96</v>
      </c>
      <c r="C84" s="27" t="s">
        <v>97</v>
      </c>
      <c r="D84" s="75">
        <v>40</v>
      </c>
      <c r="E84" s="76"/>
      <c r="F84" s="75">
        <f t="shared" si="9"/>
        <v>40</v>
      </c>
      <c r="G84" s="77">
        <v>1.2</v>
      </c>
      <c r="H84" s="75">
        <f t="shared" si="10"/>
        <v>48</v>
      </c>
      <c r="I84" s="78">
        <v>11.16</v>
      </c>
      <c r="J84" s="79">
        <f t="shared" si="11"/>
        <v>535.68000000000006</v>
      </c>
      <c r="K84" s="67">
        <v>1.03</v>
      </c>
      <c r="L84" s="80">
        <f t="shared" si="12"/>
        <v>551.75040000000013</v>
      </c>
      <c r="M84" s="67">
        <v>0.5</v>
      </c>
      <c r="N84" s="68">
        <f t="shared" si="13"/>
        <v>267.84000000000003</v>
      </c>
      <c r="O84" s="69">
        <f t="shared" si="16"/>
        <v>1087.4304000000002</v>
      </c>
      <c r="P84" s="1"/>
      <c r="Q84" s="70"/>
      <c r="R84" s="71">
        <f t="shared" si="17"/>
        <v>1087.4304000000002</v>
      </c>
      <c r="S84" s="81"/>
      <c r="T84" s="82"/>
      <c r="U84" s="72">
        <f t="shared" si="14"/>
        <v>108.74304000000002</v>
      </c>
      <c r="V84" s="72">
        <f t="shared" si="15"/>
        <v>1196.1734400000003</v>
      </c>
    </row>
    <row r="85" spans="1:22" x14ac:dyDescent="0.25">
      <c r="A85" s="88">
        <v>70</v>
      </c>
      <c r="B85" s="29" t="s">
        <v>98</v>
      </c>
      <c r="C85" s="27" t="s">
        <v>82</v>
      </c>
      <c r="D85" s="75">
        <v>11</v>
      </c>
      <c r="E85" s="76"/>
      <c r="F85" s="75">
        <f t="shared" si="9"/>
        <v>11</v>
      </c>
      <c r="G85" s="77">
        <v>1.2</v>
      </c>
      <c r="H85" s="75">
        <f t="shared" si="10"/>
        <v>13.2</v>
      </c>
      <c r="I85" s="78">
        <v>11.16</v>
      </c>
      <c r="J85" s="79">
        <f t="shared" si="11"/>
        <v>147.31199999999998</v>
      </c>
      <c r="K85" s="67">
        <v>1.03</v>
      </c>
      <c r="L85" s="80">
        <f t="shared" si="12"/>
        <v>151.73136</v>
      </c>
      <c r="M85" s="67">
        <v>0.5</v>
      </c>
      <c r="N85" s="68">
        <f t="shared" si="13"/>
        <v>73.655999999999992</v>
      </c>
      <c r="O85" s="69">
        <f t="shared" si="16"/>
        <v>299.04336000000001</v>
      </c>
      <c r="P85" s="1"/>
      <c r="Q85" s="70"/>
      <c r="R85" s="71">
        <f t="shared" si="17"/>
        <v>299.04336000000001</v>
      </c>
      <c r="S85" s="81"/>
      <c r="T85" s="82"/>
      <c r="U85" s="72">
        <f t="shared" si="14"/>
        <v>29.904336000000004</v>
      </c>
      <c r="V85" s="72">
        <f t="shared" si="15"/>
        <v>328.94769600000001</v>
      </c>
    </row>
    <row r="86" spans="1:22" x14ac:dyDescent="0.25">
      <c r="A86" s="73">
        <v>71</v>
      </c>
      <c r="B86" s="29" t="s">
        <v>99</v>
      </c>
      <c r="C86" s="27" t="s">
        <v>82</v>
      </c>
      <c r="D86" s="75">
        <v>11.3</v>
      </c>
      <c r="E86" s="76"/>
      <c r="F86" s="75">
        <f t="shared" si="9"/>
        <v>11.3</v>
      </c>
      <c r="G86" s="77">
        <v>1.2</v>
      </c>
      <c r="H86" s="75">
        <f t="shared" si="10"/>
        <v>13.56</v>
      </c>
      <c r="I86" s="78">
        <v>11.16</v>
      </c>
      <c r="J86" s="79">
        <f t="shared" si="11"/>
        <v>151.3296</v>
      </c>
      <c r="K86" s="67">
        <v>1.03</v>
      </c>
      <c r="L86" s="80">
        <f t="shared" si="12"/>
        <v>155.86948799999999</v>
      </c>
      <c r="M86" s="67">
        <v>0.5</v>
      </c>
      <c r="N86" s="68">
        <f t="shared" si="13"/>
        <v>75.6648</v>
      </c>
      <c r="O86" s="69">
        <f t="shared" si="16"/>
        <v>307.19908799999996</v>
      </c>
      <c r="P86" s="1"/>
      <c r="Q86" s="70"/>
      <c r="R86" s="71">
        <f t="shared" si="17"/>
        <v>307.19908799999996</v>
      </c>
      <c r="S86" s="81"/>
      <c r="T86" s="82"/>
      <c r="U86" s="72">
        <f t="shared" si="14"/>
        <v>30.719908799999995</v>
      </c>
      <c r="V86" s="72">
        <f t="shared" si="15"/>
        <v>337.91899679999995</v>
      </c>
    </row>
    <row r="87" spans="1:22" x14ac:dyDescent="0.25">
      <c r="A87" s="88">
        <v>72</v>
      </c>
      <c r="B87" s="74" t="s">
        <v>100</v>
      </c>
      <c r="C87" s="27" t="s">
        <v>25</v>
      </c>
      <c r="D87" s="75">
        <v>12.2</v>
      </c>
      <c r="E87" s="76"/>
      <c r="F87" s="75">
        <f t="shared" si="9"/>
        <v>12.2</v>
      </c>
      <c r="G87" s="77">
        <v>1.2</v>
      </c>
      <c r="H87" s="75">
        <f t="shared" si="10"/>
        <v>14.639999999999999</v>
      </c>
      <c r="I87" s="78">
        <v>11.16</v>
      </c>
      <c r="J87" s="79">
        <f t="shared" si="11"/>
        <v>163.38239999999999</v>
      </c>
      <c r="K87" s="67">
        <v>1.03</v>
      </c>
      <c r="L87" s="80">
        <f t="shared" si="12"/>
        <v>168.283872</v>
      </c>
      <c r="M87" s="67">
        <v>0.5</v>
      </c>
      <c r="N87" s="68">
        <f t="shared" si="13"/>
        <v>81.691199999999995</v>
      </c>
      <c r="O87" s="84">
        <f t="shared" si="16"/>
        <v>331.66627199999999</v>
      </c>
      <c r="P87" s="1"/>
      <c r="Q87" s="70"/>
      <c r="R87" s="71">
        <v>500</v>
      </c>
      <c r="S87" s="81"/>
      <c r="T87" s="82"/>
      <c r="U87" s="72">
        <f t="shared" si="14"/>
        <v>50</v>
      </c>
      <c r="V87" s="72">
        <f t="shared" si="15"/>
        <v>550</v>
      </c>
    </row>
    <row r="88" spans="1:22" x14ac:dyDescent="0.25">
      <c r="A88" s="73">
        <v>73</v>
      </c>
      <c r="B88" s="74" t="s">
        <v>101</v>
      </c>
      <c r="C88" s="27" t="s">
        <v>25</v>
      </c>
      <c r="D88" s="75">
        <v>18</v>
      </c>
      <c r="E88" s="76"/>
      <c r="F88" s="75">
        <f t="shared" si="9"/>
        <v>18</v>
      </c>
      <c r="G88" s="77">
        <v>1.2</v>
      </c>
      <c r="H88" s="75">
        <f t="shared" si="10"/>
        <v>21.599999999999998</v>
      </c>
      <c r="I88" s="78">
        <v>11.16</v>
      </c>
      <c r="J88" s="79">
        <f t="shared" si="11"/>
        <v>241.05599999999998</v>
      </c>
      <c r="K88" s="67">
        <v>1.03</v>
      </c>
      <c r="L88" s="80">
        <f t="shared" si="12"/>
        <v>248.28767999999999</v>
      </c>
      <c r="M88" s="67">
        <v>0.5</v>
      </c>
      <c r="N88" s="68">
        <f t="shared" si="13"/>
        <v>120.52799999999999</v>
      </c>
      <c r="O88" s="84">
        <f t="shared" si="16"/>
        <v>489.34367999999995</v>
      </c>
      <c r="P88" s="1"/>
      <c r="Q88" s="70"/>
      <c r="R88" s="71">
        <v>800</v>
      </c>
      <c r="S88" s="81"/>
      <c r="T88" s="82"/>
      <c r="U88" s="72">
        <f t="shared" si="14"/>
        <v>80</v>
      </c>
      <c r="V88" s="72">
        <f t="shared" si="15"/>
        <v>880</v>
      </c>
    </row>
    <row r="89" spans="1:22" x14ac:dyDescent="0.25">
      <c r="A89" s="88">
        <v>74</v>
      </c>
      <c r="B89" s="74" t="s">
        <v>102</v>
      </c>
      <c r="C89" s="27" t="s">
        <v>25</v>
      </c>
      <c r="D89" s="75">
        <v>2</v>
      </c>
      <c r="E89" s="76"/>
      <c r="F89" s="75">
        <f t="shared" si="9"/>
        <v>2</v>
      </c>
      <c r="G89" s="77">
        <v>1.2</v>
      </c>
      <c r="H89" s="75">
        <f t="shared" si="10"/>
        <v>2.4</v>
      </c>
      <c r="I89" s="78">
        <v>11.16</v>
      </c>
      <c r="J89" s="79">
        <f t="shared" si="11"/>
        <v>26.783999999999999</v>
      </c>
      <c r="K89" s="67">
        <v>1.03</v>
      </c>
      <c r="L89" s="80">
        <f t="shared" si="12"/>
        <v>27.587520000000001</v>
      </c>
      <c r="M89" s="67">
        <v>0.5</v>
      </c>
      <c r="N89" s="68">
        <f t="shared" si="13"/>
        <v>13.391999999999999</v>
      </c>
      <c r="O89" s="69">
        <f t="shared" si="16"/>
        <v>54.371520000000004</v>
      </c>
      <c r="P89" s="1"/>
      <c r="Q89" s="70"/>
      <c r="R89" s="71">
        <f t="shared" si="17"/>
        <v>54.371520000000004</v>
      </c>
      <c r="S89" s="81"/>
      <c r="T89" s="82"/>
      <c r="U89" s="72">
        <f t="shared" si="14"/>
        <v>5.4371520000000011</v>
      </c>
      <c r="V89" s="72">
        <f t="shared" si="15"/>
        <v>59.808672000000001</v>
      </c>
    </row>
    <row r="90" spans="1:22" x14ac:dyDescent="0.25">
      <c r="A90" s="73">
        <v>75</v>
      </c>
      <c r="B90" s="74" t="s">
        <v>103</v>
      </c>
      <c r="C90" s="27" t="s">
        <v>25</v>
      </c>
      <c r="D90" s="75">
        <v>27</v>
      </c>
      <c r="E90" s="76"/>
      <c r="F90" s="75">
        <f t="shared" si="9"/>
        <v>27</v>
      </c>
      <c r="G90" s="77">
        <v>1.2</v>
      </c>
      <c r="H90" s="75">
        <f t="shared" si="10"/>
        <v>32.4</v>
      </c>
      <c r="I90" s="78">
        <v>11.16</v>
      </c>
      <c r="J90" s="79">
        <f t="shared" si="11"/>
        <v>361.584</v>
      </c>
      <c r="K90" s="67">
        <v>1.03</v>
      </c>
      <c r="L90" s="80">
        <f t="shared" si="12"/>
        <v>372.43152000000003</v>
      </c>
      <c r="M90" s="67">
        <v>0.5</v>
      </c>
      <c r="N90" s="68">
        <f t="shared" si="13"/>
        <v>180.792</v>
      </c>
      <c r="O90" s="69">
        <f t="shared" si="16"/>
        <v>734.01552000000004</v>
      </c>
      <c r="P90" s="1"/>
      <c r="Q90" s="70"/>
      <c r="R90" s="71">
        <f t="shared" si="17"/>
        <v>734.01552000000004</v>
      </c>
      <c r="S90" s="81"/>
      <c r="T90" s="82"/>
      <c r="U90" s="72">
        <f t="shared" si="14"/>
        <v>73.401551999999995</v>
      </c>
      <c r="V90" s="72">
        <f t="shared" si="15"/>
        <v>807.41707200000008</v>
      </c>
    </row>
    <row r="91" spans="1:22" x14ac:dyDescent="0.25">
      <c r="A91" s="88">
        <v>76</v>
      </c>
      <c r="B91" s="29" t="s">
        <v>104</v>
      </c>
      <c r="C91" s="27" t="s">
        <v>25</v>
      </c>
      <c r="D91" s="75">
        <v>27</v>
      </c>
      <c r="E91" s="76"/>
      <c r="F91" s="75">
        <f t="shared" ref="F91:F107" si="18">D91</f>
        <v>27</v>
      </c>
      <c r="G91" s="77">
        <v>1.2</v>
      </c>
      <c r="H91" s="75">
        <f t="shared" si="10"/>
        <v>32.4</v>
      </c>
      <c r="I91" s="78">
        <v>11.16</v>
      </c>
      <c r="J91" s="79">
        <f t="shared" si="11"/>
        <v>361.584</v>
      </c>
      <c r="K91" s="67">
        <v>1.03</v>
      </c>
      <c r="L91" s="80">
        <f t="shared" si="12"/>
        <v>372.43152000000003</v>
      </c>
      <c r="M91" s="67">
        <v>0.5</v>
      </c>
      <c r="N91" s="68">
        <f t="shared" si="13"/>
        <v>180.792</v>
      </c>
      <c r="O91" s="69">
        <f t="shared" si="16"/>
        <v>734.01552000000004</v>
      </c>
      <c r="P91" s="1"/>
      <c r="Q91" s="70"/>
      <c r="R91" s="71">
        <f t="shared" si="17"/>
        <v>734.01552000000004</v>
      </c>
      <c r="S91" s="81"/>
      <c r="T91" s="82"/>
      <c r="U91" s="72">
        <f t="shared" si="14"/>
        <v>73.401551999999995</v>
      </c>
      <c r="V91" s="72">
        <f t="shared" si="15"/>
        <v>807.41707200000008</v>
      </c>
    </row>
    <row r="92" spans="1:22" x14ac:dyDescent="0.25">
      <c r="A92" s="73">
        <v>77</v>
      </c>
      <c r="B92" s="29" t="s">
        <v>105</v>
      </c>
      <c r="C92" s="27" t="s">
        <v>25</v>
      </c>
      <c r="D92" s="75">
        <v>34</v>
      </c>
      <c r="E92" s="76"/>
      <c r="F92" s="75">
        <f t="shared" si="18"/>
        <v>34</v>
      </c>
      <c r="G92" s="77">
        <v>1.2</v>
      </c>
      <c r="H92" s="75">
        <f t="shared" si="10"/>
        <v>40.799999999999997</v>
      </c>
      <c r="I92" s="78">
        <v>11.16</v>
      </c>
      <c r="J92" s="79">
        <f t="shared" si="11"/>
        <v>455.32799999999997</v>
      </c>
      <c r="K92" s="67">
        <v>1.03</v>
      </c>
      <c r="L92" s="80">
        <f t="shared" si="12"/>
        <v>468.98784000000001</v>
      </c>
      <c r="M92" s="67">
        <v>0.5</v>
      </c>
      <c r="N92" s="68">
        <f t="shared" si="13"/>
        <v>227.66399999999999</v>
      </c>
      <c r="O92" s="69">
        <f t="shared" si="16"/>
        <v>924.31583999999998</v>
      </c>
      <c r="P92" s="1"/>
      <c r="Q92" s="70"/>
      <c r="R92" s="71">
        <f t="shared" si="17"/>
        <v>924.31583999999998</v>
      </c>
      <c r="S92" s="81"/>
      <c r="T92" s="82"/>
      <c r="U92" s="72">
        <f t="shared" si="14"/>
        <v>92.431584000000001</v>
      </c>
      <c r="V92" s="72">
        <f t="shared" si="15"/>
        <v>1016.747424</v>
      </c>
    </row>
    <row r="93" spans="1:22" x14ac:dyDescent="0.25">
      <c r="A93" s="88">
        <v>78</v>
      </c>
      <c r="B93" s="29" t="s">
        <v>106</v>
      </c>
      <c r="C93" s="27" t="s">
        <v>25</v>
      </c>
      <c r="D93" s="75">
        <v>24</v>
      </c>
      <c r="E93" s="76"/>
      <c r="F93" s="75">
        <f t="shared" si="18"/>
        <v>24</v>
      </c>
      <c r="G93" s="77">
        <v>1.2</v>
      </c>
      <c r="H93" s="75">
        <f t="shared" si="10"/>
        <v>28.799999999999997</v>
      </c>
      <c r="I93" s="78">
        <v>11.16</v>
      </c>
      <c r="J93" s="79">
        <f t="shared" si="11"/>
        <v>321.40799999999996</v>
      </c>
      <c r="K93" s="67">
        <v>1.03</v>
      </c>
      <c r="L93" s="80">
        <f t="shared" si="12"/>
        <v>331.05023999999997</v>
      </c>
      <c r="M93" s="67">
        <v>0.5</v>
      </c>
      <c r="N93" s="68">
        <f t="shared" si="13"/>
        <v>160.70399999999998</v>
      </c>
      <c r="O93" s="69">
        <f t="shared" si="16"/>
        <v>652.45823999999993</v>
      </c>
      <c r="P93" s="1"/>
      <c r="Q93" s="70"/>
      <c r="R93" s="71">
        <f t="shared" si="17"/>
        <v>652.45823999999993</v>
      </c>
      <c r="S93" s="81"/>
      <c r="T93" s="82"/>
      <c r="U93" s="72">
        <f t="shared" si="14"/>
        <v>65.245823999999999</v>
      </c>
      <c r="V93" s="72">
        <f t="shared" si="15"/>
        <v>717.7040639999999</v>
      </c>
    </row>
    <row r="94" spans="1:22" x14ac:dyDescent="0.25">
      <c r="A94" s="73">
        <v>79</v>
      </c>
      <c r="B94" s="29" t="s">
        <v>107</v>
      </c>
      <c r="C94" s="27" t="s">
        <v>25</v>
      </c>
      <c r="D94" s="75">
        <v>30</v>
      </c>
      <c r="E94" s="76"/>
      <c r="F94" s="75">
        <f t="shared" si="18"/>
        <v>30</v>
      </c>
      <c r="G94" s="77">
        <v>1.2</v>
      </c>
      <c r="H94" s="75">
        <f t="shared" si="10"/>
        <v>36</v>
      </c>
      <c r="I94" s="78">
        <v>11.16</v>
      </c>
      <c r="J94" s="79">
        <f t="shared" si="11"/>
        <v>401.76</v>
      </c>
      <c r="K94" s="67">
        <v>1.03</v>
      </c>
      <c r="L94" s="80">
        <f t="shared" si="12"/>
        <v>413.81279999999998</v>
      </c>
      <c r="M94" s="67">
        <v>0.5</v>
      </c>
      <c r="N94" s="68">
        <f t="shared" si="13"/>
        <v>200.88</v>
      </c>
      <c r="O94" s="69">
        <f t="shared" si="16"/>
        <v>815.57279999999992</v>
      </c>
      <c r="P94" s="1"/>
      <c r="Q94" s="70"/>
      <c r="R94" s="71">
        <f t="shared" si="17"/>
        <v>815.57279999999992</v>
      </c>
      <c r="S94" s="81"/>
      <c r="T94" s="82"/>
      <c r="U94" s="72">
        <f t="shared" si="14"/>
        <v>81.557279999999992</v>
      </c>
      <c r="V94" s="72">
        <f t="shared" si="15"/>
        <v>897.13007999999991</v>
      </c>
    </row>
    <row r="95" spans="1:22" ht="25.5" x14ac:dyDescent="0.25">
      <c r="A95" s="88">
        <v>80</v>
      </c>
      <c r="B95" s="74" t="s">
        <v>108</v>
      </c>
      <c r="C95" s="29" t="s">
        <v>109</v>
      </c>
      <c r="D95" s="75">
        <v>10.6</v>
      </c>
      <c r="E95" s="76">
        <v>1.1499999999999999</v>
      </c>
      <c r="F95" s="75">
        <f>D95*E95</f>
        <v>12.19</v>
      </c>
      <c r="G95" s="77">
        <v>1.2</v>
      </c>
      <c r="H95" s="75">
        <f t="shared" si="10"/>
        <v>14.627999999999998</v>
      </c>
      <c r="I95" s="78">
        <v>11.16</v>
      </c>
      <c r="J95" s="79">
        <f t="shared" si="11"/>
        <v>163.24847999999997</v>
      </c>
      <c r="K95" s="67">
        <v>1.28</v>
      </c>
      <c r="L95" s="80">
        <f t="shared" si="12"/>
        <v>208.95805439999998</v>
      </c>
      <c r="M95" s="67">
        <v>0.5</v>
      </c>
      <c r="N95" s="68">
        <f t="shared" si="13"/>
        <v>81.624239999999986</v>
      </c>
      <c r="O95" s="69">
        <f t="shared" si="16"/>
        <v>372.20653439999995</v>
      </c>
      <c r="P95" s="1"/>
      <c r="Q95" s="70"/>
      <c r="R95" s="71">
        <v>800</v>
      </c>
      <c r="S95" s="81"/>
      <c r="T95" s="82"/>
      <c r="U95" s="72">
        <f t="shared" si="14"/>
        <v>80</v>
      </c>
      <c r="V95" s="72">
        <f t="shared" si="15"/>
        <v>880</v>
      </c>
    </row>
    <row r="96" spans="1:22" ht="25.5" x14ac:dyDescent="0.25">
      <c r="A96" s="73">
        <v>81</v>
      </c>
      <c r="B96" s="74" t="s">
        <v>110</v>
      </c>
      <c r="C96" s="29" t="s">
        <v>109</v>
      </c>
      <c r="D96" s="75">
        <v>11</v>
      </c>
      <c r="E96" s="76">
        <v>1.1499999999999999</v>
      </c>
      <c r="F96" s="75">
        <f>D96*E96</f>
        <v>12.649999999999999</v>
      </c>
      <c r="G96" s="77">
        <v>1.2</v>
      </c>
      <c r="H96" s="75">
        <f t="shared" si="10"/>
        <v>15.179999999999998</v>
      </c>
      <c r="I96" s="78">
        <v>11.16</v>
      </c>
      <c r="J96" s="79">
        <f t="shared" si="11"/>
        <v>169.40879999999999</v>
      </c>
      <c r="K96" s="67">
        <v>1.28</v>
      </c>
      <c r="L96" s="80">
        <f t="shared" si="12"/>
        <v>216.84326399999998</v>
      </c>
      <c r="M96" s="67">
        <v>0.5</v>
      </c>
      <c r="N96" s="68">
        <f t="shared" si="13"/>
        <v>84.704399999999993</v>
      </c>
      <c r="O96" s="69">
        <f t="shared" si="16"/>
        <v>386.25206399999996</v>
      </c>
      <c r="P96" s="1"/>
      <c r="Q96" s="70"/>
      <c r="R96" s="71">
        <v>800</v>
      </c>
      <c r="S96" s="81"/>
      <c r="T96" s="82"/>
      <c r="U96" s="72">
        <f t="shared" si="14"/>
        <v>80</v>
      </c>
      <c r="V96" s="72">
        <f t="shared" si="15"/>
        <v>880</v>
      </c>
    </row>
    <row r="97" spans="1:22" ht="25.5" x14ac:dyDescent="0.25">
      <c r="A97" s="88">
        <v>82</v>
      </c>
      <c r="B97" s="74" t="s">
        <v>111</v>
      </c>
      <c r="C97" s="29" t="s">
        <v>109</v>
      </c>
      <c r="D97" s="75">
        <v>16</v>
      </c>
      <c r="E97" s="76">
        <v>1.1499999999999999</v>
      </c>
      <c r="F97" s="75">
        <f>D97*E97</f>
        <v>18.399999999999999</v>
      </c>
      <c r="G97" s="77">
        <v>1.2</v>
      </c>
      <c r="H97" s="75">
        <f t="shared" si="10"/>
        <v>22.08</v>
      </c>
      <c r="I97" s="78">
        <v>11.16</v>
      </c>
      <c r="J97" s="79">
        <f t="shared" si="11"/>
        <v>246.41279999999998</v>
      </c>
      <c r="K97" s="67">
        <v>1.28</v>
      </c>
      <c r="L97" s="80">
        <f t="shared" si="12"/>
        <v>315.40838399999996</v>
      </c>
      <c r="M97" s="67">
        <v>0.5</v>
      </c>
      <c r="N97" s="68">
        <f t="shared" si="13"/>
        <v>123.20639999999999</v>
      </c>
      <c r="O97" s="69">
        <f t="shared" si="16"/>
        <v>561.8211839999999</v>
      </c>
      <c r="P97" s="1"/>
      <c r="Q97" s="70"/>
      <c r="R97" s="71">
        <v>800</v>
      </c>
      <c r="S97" s="81"/>
      <c r="T97" s="82"/>
      <c r="U97" s="72">
        <f t="shared" si="14"/>
        <v>80</v>
      </c>
      <c r="V97" s="72">
        <f t="shared" si="15"/>
        <v>880</v>
      </c>
    </row>
    <row r="98" spans="1:22" x14ac:dyDescent="0.25">
      <c r="A98" s="73">
        <v>83</v>
      </c>
      <c r="B98" s="74" t="s">
        <v>112</v>
      </c>
      <c r="C98" s="27" t="s">
        <v>25</v>
      </c>
      <c r="D98" s="75"/>
      <c r="E98" s="76"/>
      <c r="F98" s="75"/>
      <c r="G98" s="77"/>
      <c r="H98" s="75"/>
      <c r="I98" s="78"/>
      <c r="J98" s="79"/>
      <c r="K98" s="67"/>
      <c r="L98" s="80"/>
      <c r="M98" s="67"/>
      <c r="N98" s="68"/>
      <c r="O98" s="84">
        <v>0</v>
      </c>
      <c r="P98" s="1"/>
      <c r="Q98" s="70"/>
      <c r="R98" s="71">
        <v>500</v>
      </c>
      <c r="S98" s="81"/>
      <c r="T98" s="82"/>
      <c r="U98" s="72">
        <f t="shared" si="14"/>
        <v>50</v>
      </c>
      <c r="V98" s="72">
        <f t="shared" si="15"/>
        <v>550</v>
      </c>
    </row>
    <row r="99" spans="1:22" x14ac:dyDescent="0.25">
      <c r="A99" s="88">
        <v>84</v>
      </c>
      <c r="B99" s="29" t="s">
        <v>113</v>
      </c>
      <c r="C99" s="27" t="s">
        <v>25</v>
      </c>
      <c r="D99" s="75">
        <v>147.6</v>
      </c>
      <c r="E99" s="76"/>
      <c r="F99" s="75">
        <f t="shared" si="18"/>
        <v>147.6</v>
      </c>
      <c r="G99" s="77">
        <v>1.2</v>
      </c>
      <c r="H99" s="75">
        <f t="shared" si="10"/>
        <v>177.11999999999998</v>
      </c>
      <c r="I99" s="78">
        <v>11.16</v>
      </c>
      <c r="J99" s="79">
        <f>H99*I99</f>
        <v>1976.6591999999998</v>
      </c>
      <c r="K99" s="83">
        <v>1.155</v>
      </c>
      <c r="L99" s="80">
        <f t="shared" si="12"/>
        <v>2283.0413759999997</v>
      </c>
      <c r="M99" s="67">
        <v>0.5</v>
      </c>
      <c r="N99" s="68">
        <f t="shared" si="13"/>
        <v>988.32959999999991</v>
      </c>
      <c r="O99" s="69">
        <f t="shared" si="16"/>
        <v>4259.7005759999993</v>
      </c>
      <c r="P99" s="1"/>
      <c r="Q99" s="70"/>
      <c r="R99" s="71">
        <f t="shared" si="17"/>
        <v>4259.7005759999993</v>
      </c>
      <c r="S99" s="81"/>
      <c r="T99" s="82"/>
      <c r="U99" s="72">
        <f t="shared" si="14"/>
        <v>425.9700575999999</v>
      </c>
      <c r="V99" s="72">
        <f t="shared" si="15"/>
        <v>4685.6706335999988</v>
      </c>
    </row>
    <row r="100" spans="1:22" ht="25.5" x14ac:dyDescent="0.25">
      <c r="A100" s="73">
        <v>85</v>
      </c>
      <c r="B100" s="29" t="s">
        <v>114</v>
      </c>
      <c r="C100" s="27" t="s">
        <v>25</v>
      </c>
      <c r="D100" s="75">
        <v>49</v>
      </c>
      <c r="E100" s="76"/>
      <c r="F100" s="75">
        <f>D100</f>
        <v>49</v>
      </c>
      <c r="G100" s="77">
        <v>1.2</v>
      </c>
      <c r="H100" s="75">
        <f t="shared" si="10"/>
        <v>58.8</v>
      </c>
      <c r="I100" s="78">
        <v>11.16</v>
      </c>
      <c r="J100" s="79">
        <f t="shared" si="11"/>
        <v>656.20799999999997</v>
      </c>
      <c r="K100" s="67">
        <v>1.03</v>
      </c>
      <c r="L100" s="80">
        <f t="shared" si="12"/>
        <v>675.89423999999997</v>
      </c>
      <c r="M100" s="67">
        <v>0.5</v>
      </c>
      <c r="N100" s="68">
        <f t="shared" si="13"/>
        <v>328.10399999999998</v>
      </c>
      <c r="O100" s="69">
        <f t="shared" si="16"/>
        <v>1332.1022399999999</v>
      </c>
      <c r="P100" s="1"/>
      <c r="Q100" s="70"/>
      <c r="R100" s="71">
        <f t="shared" si="17"/>
        <v>1332.1022399999999</v>
      </c>
      <c r="S100" s="81"/>
      <c r="T100" s="82"/>
      <c r="U100" s="72">
        <f t="shared" si="14"/>
        <v>133.21022400000001</v>
      </c>
      <c r="V100" s="72">
        <f t="shared" si="15"/>
        <v>1465.3124639999999</v>
      </c>
    </row>
    <row r="101" spans="1:22" ht="25.5" x14ac:dyDescent="0.25">
      <c r="A101" s="88">
        <v>86</v>
      </c>
      <c r="B101" s="29" t="s">
        <v>115</v>
      </c>
      <c r="C101" s="27" t="s">
        <v>25</v>
      </c>
      <c r="D101" s="75">
        <v>27</v>
      </c>
      <c r="E101" s="76"/>
      <c r="F101" s="75">
        <f t="shared" si="18"/>
        <v>27</v>
      </c>
      <c r="G101" s="77">
        <v>1.2</v>
      </c>
      <c r="H101" s="75">
        <f t="shared" si="10"/>
        <v>32.4</v>
      </c>
      <c r="I101" s="78">
        <v>11.16</v>
      </c>
      <c r="J101" s="79">
        <f t="shared" si="11"/>
        <v>361.584</v>
      </c>
      <c r="K101" s="67">
        <v>1.03</v>
      </c>
      <c r="L101" s="80">
        <f t="shared" si="12"/>
        <v>372.43152000000003</v>
      </c>
      <c r="M101" s="67">
        <v>0.5</v>
      </c>
      <c r="N101" s="68">
        <f t="shared" si="13"/>
        <v>180.792</v>
      </c>
      <c r="O101" s="69">
        <f t="shared" si="16"/>
        <v>734.01552000000004</v>
      </c>
      <c r="P101" s="1"/>
      <c r="Q101" s="70"/>
      <c r="R101" s="71">
        <f t="shared" si="17"/>
        <v>734.01552000000004</v>
      </c>
      <c r="S101" s="81"/>
      <c r="T101" s="82"/>
      <c r="U101" s="72">
        <f t="shared" si="14"/>
        <v>73.401551999999995</v>
      </c>
      <c r="V101" s="72">
        <f t="shared" si="15"/>
        <v>807.41707200000008</v>
      </c>
    </row>
    <row r="102" spans="1:22" ht="25.5" x14ac:dyDescent="0.25">
      <c r="A102" s="73">
        <v>87</v>
      </c>
      <c r="B102" s="29" t="s">
        <v>116</v>
      </c>
      <c r="C102" s="27" t="s">
        <v>25</v>
      </c>
      <c r="D102" s="75">
        <v>35.4</v>
      </c>
      <c r="E102" s="76"/>
      <c r="F102" s="75">
        <f t="shared" si="18"/>
        <v>35.4</v>
      </c>
      <c r="G102" s="77">
        <v>1.2</v>
      </c>
      <c r="H102" s="75">
        <f t="shared" si="10"/>
        <v>42.48</v>
      </c>
      <c r="I102" s="78">
        <v>11.16</v>
      </c>
      <c r="J102" s="79">
        <f t="shared" si="11"/>
        <v>474.07679999999999</v>
      </c>
      <c r="K102" s="67">
        <v>1.03</v>
      </c>
      <c r="L102" s="80">
        <f t="shared" si="12"/>
        <v>488.299104</v>
      </c>
      <c r="M102" s="67">
        <v>0.5</v>
      </c>
      <c r="N102" s="68">
        <f t="shared" si="13"/>
        <v>237.0384</v>
      </c>
      <c r="O102" s="69">
        <f t="shared" si="16"/>
        <v>962.37590399999999</v>
      </c>
      <c r="P102" s="1"/>
      <c r="Q102" s="70"/>
      <c r="R102" s="71">
        <f t="shared" si="17"/>
        <v>962.37590399999999</v>
      </c>
      <c r="S102" s="81"/>
      <c r="T102" s="82"/>
      <c r="U102" s="72">
        <f t="shared" si="14"/>
        <v>96.237590400000002</v>
      </c>
      <c r="V102" s="72">
        <f t="shared" si="15"/>
        <v>1058.6134944</v>
      </c>
    </row>
    <row r="103" spans="1:22" x14ac:dyDescent="0.25">
      <c r="A103" s="88">
        <v>88</v>
      </c>
      <c r="B103" s="89" t="s">
        <v>117</v>
      </c>
      <c r="C103" s="90" t="s">
        <v>118</v>
      </c>
      <c r="D103" s="91">
        <v>4</v>
      </c>
      <c r="E103" s="92"/>
      <c r="F103" s="75">
        <f t="shared" si="18"/>
        <v>4</v>
      </c>
      <c r="G103" s="77">
        <v>1.2</v>
      </c>
      <c r="H103" s="75">
        <f t="shared" si="10"/>
        <v>4.8</v>
      </c>
      <c r="I103" s="78">
        <v>11.16</v>
      </c>
      <c r="J103" s="79">
        <f t="shared" si="11"/>
        <v>53.567999999999998</v>
      </c>
      <c r="K103" s="67">
        <v>1.03</v>
      </c>
      <c r="L103" s="80">
        <f t="shared" si="12"/>
        <v>55.175040000000003</v>
      </c>
      <c r="M103" s="67">
        <v>0.5</v>
      </c>
      <c r="N103" s="68">
        <f t="shared" si="13"/>
        <v>26.783999999999999</v>
      </c>
      <c r="O103" s="69">
        <f t="shared" si="16"/>
        <v>108.74304000000001</v>
      </c>
      <c r="P103" s="1"/>
      <c r="Q103" s="70"/>
      <c r="R103" s="71">
        <f t="shared" si="17"/>
        <v>108.74304000000001</v>
      </c>
      <c r="S103" s="81"/>
      <c r="T103" s="82"/>
      <c r="U103" s="72">
        <f t="shared" si="14"/>
        <v>10.874304000000002</v>
      </c>
      <c r="V103" s="72">
        <f t="shared" si="15"/>
        <v>119.617344</v>
      </c>
    </row>
    <row r="104" spans="1:22" x14ac:dyDescent="0.25">
      <c r="A104" s="73">
        <v>89</v>
      </c>
      <c r="B104" s="29" t="s">
        <v>119</v>
      </c>
      <c r="C104" s="27" t="s">
        <v>118</v>
      </c>
      <c r="D104" s="75">
        <v>12</v>
      </c>
      <c r="E104" s="76"/>
      <c r="F104" s="75">
        <f t="shared" si="18"/>
        <v>12</v>
      </c>
      <c r="G104" s="77">
        <v>1.2</v>
      </c>
      <c r="H104" s="75">
        <f t="shared" si="10"/>
        <v>14.399999999999999</v>
      </c>
      <c r="I104" s="78">
        <v>11.16</v>
      </c>
      <c r="J104" s="79">
        <f t="shared" si="11"/>
        <v>160.70399999999998</v>
      </c>
      <c r="K104" s="67">
        <v>1.03</v>
      </c>
      <c r="L104" s="80">
        <f t="shared" si="12"/>
        <v>165.52511999999999</v>
      </c>
      <c r="M104" s="67">
        <v>0.5</v>
      </c>
      <c r="N104" s="68">
        <f t="shared" si="13"/>
        <v>80.35199999999999</v>
      </c>
      <c r="O104" s="69">
        <f t="shared" si="16"/>
        <v>326.22911999999997</v>
      </c>
      <c r="P104" s="1"/>
      <c r="Q104" s="70"/>
      <c r="R104" s="71">
        <f t="shared" si="17"/>
        <v>326.22911999999997</v>
      </c>
      <c r="S104" s="81"/>
      <c r="T104" s="82"/>
      <c r="U104" s="72">
        <f t="shared" si="14"/>
        <v>32.622911999999999</v>
      </c>
      <c r="V104" s="72">
        <f t="shared" si="15"/>
        <v>358.85203199999995</v>
      </c>
    </row>
    <row r="105" spans="1:22" ht="38.25" x14ac:dyDescent="0.25">
      <c r="A105" s="88">
        <v>90</v>
      </c>
      <c r="B105" s="29" t="s">
        <v>120</v>
      </c>
      <c r="C105" s="27" t="s">
        <v>121</v>
      </c>
      <c r="D105" s="75">
        <v>208.9</v>
      </c>
      <c r="E105" s="76"/>
      <c r="F105" s="75">
        <f t="shared" si="18"/>
        <v>208.9</v>
      </c>
      <c r="G105" s="77">
        <v>1.2</v>
      </c>
      <c r="H105" s="75">
        <f>F105*G105</f>
        <v>250.68</v>
      </c>
      <c r="I105" s="78">
        <v>11.16</v>
      </c>
      <c r="J105" s="79">
        <f>H105*I105</f>
        <v>2797.5888</v>
      </c>
      <c r="K105" s="67">
        <v>1.03</v>
      </c>
      <c r="L105" s="80">
        <f t="shared" si="12"/>
        <v>2881.5164640000003</v>
      </c>
      <c r="M105" s="67">
        <v>0.5</v>
      </c>
      <c r="N105" s="68">
        <f t="shared" si="13"/>
        <v>1398.7944</v>
      </c>
      <c r="O105" s="84">
        <f t="shared" si="16"/>
        <v>5679.1052639999998</v>
      </c>
      <c r="P105" s="1"/>
      <c r="Q105" s="70"/>
      <c r="R105" s="71">
        <v>4800</v>
      </c>
      <c r="S105" s="81"/>
      <c r="T105" s="82"/>
      <c r="U105" s="72">
        <f t="shared" si="14"/>
        <v>480</v>
      </c>
      <c r="V105" s="72">
        <f t="shared" si="15"/>
        <v>5280</v>
      </c>
    </row>
    <row r="106" spans="1:22" ht="38.25" x14ac:dyDescent="0.25">
      <c r="A106" s="73">
        <v>91</v>
      </c>
      <c r="B106" s="29" t="s">
        <v>122</v>
      </c>
      <c r="C106" s="27" t="s">
        <v>123</v>
      </c>
      <c r="D106" s="75">
        <v>189.6</v>
      </c>
      <c r="E106" s="76"/>
      <c r="F106" s="75">
        <f t="shared" si="18"/>
        <v>189.6</v>
      </c>
      <c r="G106" s="77">
        <v>1.2</v>
      </c>
      <c r="H106" s="75">
        <f t="shared" si="10"/>
        <v>227.51999999999998</v>
      </c>
      <c r="I106" s="78">
        <v>11.16</v>
      </c>
      <c r="J106" s="79">
        <f t="shared" si="11"/>
        <v>2539.1232</v>
      </c>
      <c r="K106" s="67">
        <v>1.03</v>
      </c>
      <c r="L106" s="80">
        <f t="shared" si="12"/>
        <v>2615.2968960000003</v>
      </c>
      <c r="M106" s="67">
        <v>0.5</v>
      </c>
      <c r="N106" s="68">
        <f t="shared" si="13"/>
        <v>1269.5616</v>
      </c>
      <c r="O106" s="84">
        <f t="shared" si="16"/>
        <v>5154.4200959999998</v>
      </c>
      <c r="P106" s="1"/>
      <c r="Q106" s="70"/>
      <c r="R106" s="71">
        <v>4200</v>
      </c>
      <c r="S106" s="81"/>
      <c r="T106" s="82"/>
      <c r="U106" s="72">
        <f t="shared" si="14"/>
        <v>420</v>
      </c>
      <c r="V106" s="72">
        <f t="shared" si="15"/>
        <v>4620</v>
      </c>
    </row>
    <row r="107" spans="1:22" x14ac:dyDescent="0.25">
      <c r="A107" s="88">
        <v>92</v>
      </c>
      <c r="B107" s="29" t="s">
        <v>124</v>
      </c>
      <c r="C107" s="27" t="s">
        <v>125</v>
      </c>
      <c r="D107" s="75">
        <v>10</v>
      </c>
      <c r="E107" s="76"/>
      <c r="F107" s="75">
        <f t="shared" si="18"/>
        <v>10</v>
      </c>
      <c r="G107" s="77">
        <v>1.2</v>
      </c>
      <c r="H107" s="75">
        <f t="shared" si="10"/>
        <v>12</v>
      </c>
      <c r="I107" s="78">
        <v>11.16</v>
      </c>
      <c r="J107" s="79">
        <f t="shared" si="11"/>
        <v>133.92000000000002</v>
      </c>
      <c r="K107" s="67">
        <v>1.1000000000000001</v>
      </c>
      <c r="L107" s="80">
        <f t="shared" si="12"/>
        <v>147.31200000000004</v>
      </c>
      <c r="M107" s="67">
        <v>0.5</v>
      </c>
      <c r="N107" s="68">
        <f t="shared" si="13"/>
        <v>66.960000000000008</v>
      </c>
      <c r="O107" s="84">
        <f t="shared" si="16"/>
        <v>281.23200000000008</v>
      </c>
      <c r="P107" s="1"/>
      <c r="Q107" s="70"/>
      <c r="R107" s="71">
        <v>350</v>
      </c>
      <c r="S107" s="81"/>
      <c r="T107" s="82"/>
      <c r="U107" s="72">
        <f t="shared" si="14"/>
        <v>35</v>
      </c>
      <c r="V107" s="72">
        <f t="shared" si="15"/>
        <v>385</v>
      </c>
    </row>
    <row r="108" spans="1:22" x14ac:dyDescent="0.25">
      <c r="A108" s="93"/>
      <c r="B108" s="94" t="s">
        <v>126</v>
      </c>
      <c r="C108" s="1"/>
      <c r="D108" s="18"/>
      <c r="E108" s="1"/>
      <c r="F108" s="18"/>
      <c r="G108" s="1"/>
      <c r="H108" s="1"/>
      <c r="I108" s="78">
        <v>11.16</v>
      </c>
      <c r="J108" s="95"/>
      <c r="K108" s="96"/>
      <c r="L108" s="80">
        <f t="shared" si="12"/>
        <v>0</v>
      </c>
      <c r="M108" s="67">
        <v>0.5</v>
      </c>
      <c r="N108" s="68">
        <f t="shared" si="13"/>
        <v>0</v>
      </c>
      <c r="O108" s="69"/>
      <c r="P108" s="1"/>
      <c r="Q108" s="1"/>
      <c r="R108" s="71"/>
      <c r="S108" s="81"/>
      <c r="T108" s="82"/>
      <c r="U108" s="72">
        <f t="shared" si="14"/>
        <v>0</v>
      </c>
      <c r="V108" s="72">
        <f t="shared" si="15"/>
        <v>0</v>
      </c>
    </row>
    <row r="109" spans="1:22" ht="25.5" x14ac:dyDescent="0.25">
      <c r="A109" s="97">
        <v>93</v>
      </c>
      <c r="B109" s="29" t="s">
        <v>127</v>
      </c>
      <c r="C109" s="27" t="s">
        <v>82</v>
      </c>
      <c r="D109" s="75">
        <v>14</v>
      </c>
      <c r="E109" s="76">
        <v>1.1499999999999999</v>
      </c>
      <c r="F109" s="75">
        <f t="shared" ref="F109:F114" si="19">D109*E109</f>
        <v>16.099999999999998</v>
      </c>
      <c r="G109" s="77">
        <v>1.2</v>
      </c>
      <c r="H109" s="75">
        <f t="shared" ref="H109:H114" si="20">F109*G109</f>
        <v>19.319999999999997</v>
      </c>
      <c r="I109" s="78">
        <v>11.16</v>
      </c>
      <c r="J109" s="79">
        <f t="shared" si="11"/>
        <v>215.61119999999997</v>
      </c>
      <c r="K109" s="67">
        <v>1.03</v>
      </c>
      <c r="L109" s="80">
        <f t="shared" si="12"/>
        <v>222.07953599999996</v>
      </c>
      <c r="M109" s="67">
        <v>0.5</v>
      </c>
      <c r="N109" s="68">
        <f t="shared" si="13"/>
        <v>107.80559999999998</v>
      </c>
      <c r="O109" s="69">
        <f t="shared" si="16"/>
        <v>437.6907359999999</v>
      </c>
      <c r="P109" s="1"/>
      <c r="Q109" s="70"/>
      <c r="R109" s="71">
        <f t="shared" si="17"/>
        <v>437.6907359999999</v>
      </c>
      <c r="S109" s="81"/>
      <c r="T109" s="82"/>
      <c r="U109" s="72">
        <f t="shared" si="14"/>
        <v>43.769073599999992</v>
      </c>
      <c r="V109" s="72">
        <f t="shared" si="15"/>
        <v>481.45980959999991</v>
      </c>
    </row>
    <row r="110" spans="1:22" ht="25.5" x14ac:dyDescent="0.25">
      <c r="A110" s="97">
        <v>94</v>
      </c>
      <c r="B110" s="29" t="s">
        <v>128</v>
      </c>
      <c r="C110" s="27" t="s">
        <v>82</v>
      </c>
      <c r="D110" s="75">
        <v>15</v>
      </c>
      <c r="E110" s="76">
        <v>1.1499999999999999</v>
      </c>
      <c r="F110" s="75">
        <f t="shared" si="19"/>
        <v>17.25</v>
      </c>
      <c r="G110" s="77">
        <v>1.2</v>
      </c>
      <c r="H110" s="75">
        <f t="shared" si="20"/>
        <v>20.7</v>
      </c>
      <c r="I110" s="78">
        <v>11.16</v>
      </c>
      <c r="J110" s="79">
        <f t="shared" si="11"/>
        <v>231.012</v>
      </c>
      <c r="K110" s="67">
        <v>1.03</v>
      </c>
      <c r="L110" s="80">
        <f t="shared" si="12"/>
        <v>237.94236000000001</v>
      </c>
      <c r="M110" s="67">
        <v>0.5</v>
      </c>
      <c r="N110" s="68">
        <f t="shared" si="13"/>
        <v>115.506</v>
      </c>
      <c r="O110" s="69">
        <f t="shared" si="16"/>
        <v>468.95436000000001</v>
      </c>
      <c r="P110" s="1"/>
      <c r="Q110" s="70"/>
      <c r="R110" s="71">
        <f t="shared" si="17"/>
        <v>468.95436000000001</v>
      </c>
      <c r="S110" s="81"/>
      <c r="T110" s="82"/>
      <c r="U110" s="72">
        <f t="shared" si="14"/>
        <v>46.895435999999997</v>
      </c>
      <c r="V110" s="72">
        <f t="shared" si="15"/>
        <v>515.84979599999997</v>
      </c>
    </row>
    <row r="111" spans="1:22" ht="25.5" x14ac:dyDescent="0.25">
      <c r="A111" s="97">
        <v>95</v>
      </c>
      <c r="B111" s="29" t="s">
        <v>129</v>
      </c>
      <c r="C111" s="27" t="s">
        <v>82</v>
      </c>
      <c r="D111" s="75">
        <v>13</v>
      </c>
      <c r="E111" s="76">
        <v>1.1499999999999999</v>
      </c>
      <c r="F111" s="75">
        <f t="shared" si="19"/>
        <v>14.95</v>
      </c>
      <c r="G111" s="77">
        <v>1.2</v>
      </c>
      <c r="H111" s="75">
        <f t="shared" si="20"/>
        <v>17.939999999999998</v>
      </c>
      <c r="I111" s="78">
        <v>11.16</v>
      </c>
      <c r="J111" s="79">
        <f t="shared" si="11"/>
        <v>200.21039999999996</v>
      </c>
      <c r="K111" s="67">
        <v>1.03</v>
      </c>
      <c r="L111" s="80">
        <f t="shared" si="12"/>
        <v>206.21671199999997</v>
      </c>
      <c r="M111" s="67">
        <v>0.5</v>
      </c>
      <c r="N111" s="68">
        <f t="shared" si="13"/>
        <v>100.10519999999998</v>
      </c>
      <c r="O111" s="69">
        <f t="shared" si="16"/>
        <v>406.42711199999997</v>
      </c>
      <c r="P111" s="1"/>
      <c r="Q111" s="70"/>
      <c r="R111" s="71">
        <f t="shared" si="17"/>
        <v>406.42711199999997</v>
      </c>
      <c r="S111" s="81"/>
      <c r="T111" s="82"/>
      <c r="U111" s="72">
        <f t="shared" si="14"/>
        <v>40.642711199999994</v>
      </c>
      <c r="V111" s="72">
        <f t="shared" si="15"/>
        <v>447.06982319999997</v>
      </c>
    </row>
    <row r="112" spans="1:22" ht="25.5" x14ac:dyDescent="0.25">
      <c r="A112" s="97">
        <v>96</v>
      </c>
      <c r="B112" s="29" t="s">
        <v>130</v>
      </c>
      <c r="C112" s="27" t="s">
        <v>82</v>
      </c>
      <c r="D112" s="75">
        <v>14</v>
      </c>
      <c r="E112" s="76">
        <v>1.1499999999999999</v>
      </c>
      <c r="F112" s="75">
        <f t="shared" si="19"/>
        <v>16.099999999999998</v>
      </c>
      <c r="G112" s="77">
        <v>1.2</v>
      </c>
      <c r="H112" s="75">
        <f t="shared" si="20"/>
        <v>19.319999999999997</v>
      </c>
      <c r="I112" s="78">
        <v>11.16</v>
      </c>
      <c r="J112" s="79">
        <f t="shared" si="11"/>
        <v>215.61119999999997</v>
      </c>
      <c r="K112" s="67">
        <v>1.03</v>
      </c>
      <c r="L112" s="80">
        <f t="shared" si="12"/>
        <v>222.07953599999996</v>
      </c>
      <c r="M112" s="67">
        <v>0.5</v>
      </c>
      <c r="N112" s="68">
        <f t="shared" si="13"/>
        <v>107.80559999999998</v>
      </c>
      <c r="O112" s="69">
        <f t="shared" si="16"/>
        <v>437.6907359999999</v>
      </c>
      <c r="P112" s="1"/>
      <c r="Q112" s="70"/>
      <c r="R112" s="71">
        <f t="shared" si="17"/>
        <v>437.6907359999999</v>
      </c>
      <c r="S112" s="81"/>
      <c r="T112" s="82"/>
      <c r="U112" s="72">
        <f t="shared" si="14"/>
        <v>43.769073599999992</v>
      </c>
      <c r="V112" s="72">
        <f t="shared" si="15"/>
        <v>481.45980959999991</v>
      </c>
    </row>
    <row r="113" spans="1:22" ht="25.5" x14ac:dyDescent="0.25">
      <c r="A113" s="97">
        <v>97</v>
      </c>
      <c r="B113" s="29" t="s">
        <v>131</v>
      </c>
      <c r="C113" s="27" t="s">
        <v>82</v>
      </c>
      <c r="D113" s="75">
        <v>14</v>
      </c>
      <c r="E113" s="76">
        <v>1.1499999999999999</v>
      </c>
      <c r="F113" s="75">
        <f t="shared" si="19"/>
        <v>16.099999999999998</v>
      </c>
      <c r="G113" s="77">
        <v>1.2</v>
      </c>
      <c r="H113" s="75">
        <f t="shared" si="20"/>
        <v>19.319999999999997</v>
      </c>
      <c r="I113" s="78">
        <v>11.16</v>
      </c>
      <c r="J113" s="79">
        <f t="shared" si="11"/>
        <v>215.61119999999997</v>
      </c>
      <c r="K113" s="67">
        <v>1.03</v>
      </c>
      <c r="L113" s="80">
        <f t="shared" si="12"/>
        <v>222.07953599999996</v>
      </c>
      <c r="M113" s="67">
        <v>0.5</v>
      </c>
      <c r="N113" s="68">
        <f t="shared" si="13"/>
        <v>107.80559999999998</v>
      </c>
      <c r="O113" s="69">
        <f t="shared" si="16"/>
        <v>437.6907359999999</v>
      </c>
      <c r="P113" s="1"/>
      <c r="Q113" s="70"/>
      <c r="R113" s="71">
        <f t="shared" si="17"/>
        <v>437.6907359999999</v>
      </c>
      <c r="S113" s="81"/>
      <c r="T113" s="82"/>
      <c r="U113" s="72">
        <f t="shared" si="14"/>
        <v>43.769073599999992</v>
      </c>
      <c r="V113" s="72">
        <f t="shared" si="15"/>
        <v>481.45980959999991</v>
      </c>
    </row>
    <row r="114" spans="1:22" ht="25.5" x14ac:dyDescent="0.25">
      <c r="A114" s="97">
        <v>98</v>
      </c>
      <c r="B114" s="29" t="s">
        <v>132</v>
      </c>
      <c r="C114" s="27" t="s">
        <v>82</v>
      </c>
      <c r="D114" s="75">
        <v>15</v>
      </c>
      <c r="E114" s="76">
        <v>1.1499999999999999</v>
      </c>
      <c r="F114" s="75">
        <f t="shared" si="19"/>
        <v>17.25</v>
      </c>
      <c r="G114" s="77">
        <v>1.2</v>
      </c>
      <c r="H114" s="75">
        <f t="shared" si="20"/>
        <v>20.7</v>
      </c>
      <c r="I114" s="78">
        <v>11.16</v>
      </c>
      <c r="J114" s="79">
        <f t="shared" si="11"/>
        <v>231.012</v>
      </c>
      <c r="K114" s="67">
        <v>1.03</v>
      </c>
      <c r="L114" s="80">
        <f t="shared" si="12"/>
        <v>237.94236000000001</v>
      </c>
      <c r="M114" s="67">
        <v>0.5</v>
      </c>
      <c r="N114" s="68">
        <f t="shared" si="13"/>
        <v>115.506</v>
      </c>
      <c r="O114" s="69">
        <f t="shared" si="16"/>
        <v>468.95436000000001</v>
      </c>
      <c r="P114" s="1"/>
      <c r="Q114" s="70"/>
      <c r="R114" s="71">
        <f t="shared" si="17"/>
        <v>468.95436000000001</v>
      </c>
      <c r="S114" s="81"/>
      <c r="T114" s="82"/>
      <c r="U114" s="72">
        <f t="shared" si="14"/>
        <v>46.895435999999997</v>
      </c>
      <c r="V114" s="72">
        <f t="shared" si="15"/>
        <v>515.84979599999997</v>
      </c>
    </row>
    <row r="115" spans="1:22" ht="25.5" x14ac:dyDescent="0.25">
      <c r="A115" s="97">
        <v>99</v>
      </c>
      <c r="B115" s="29" t="s">
        <v>133</v>
      </c>
      <c r="C115" s="27" t="s">
        <v>134</v>
      </c>
      <c r="D115" s="75"/>
      <c r="E115" s="76"/>
      <c r="F115" s="75"/>
      <c r="G115" s="77"/>
      <c r="H115" s="75"/>
      <c r="I115" s="78"/>
      <c r="J115" s="79"/>
      <c r="K115" s="67"/>
      <c r="L115" s="80"/>
      <c r="M115" s="98"/>
      <c r="N115" s="99"/>
      <c r="O115" s="100">
        <v>304.95</v>
      </c>
      <c r="P115" s="1"/>
      <c r="Q115" s="101"/>
      <c r="R115" s="71">
        <f t="shared" si="17"/>
        <v>304.95</v>
      </c>
      <c r="S115" s="81"/>
      <c r="T115" s="82"/>
      <c r="U115" s="72">
        <f t="shared" si="14"/>
        <v>30.495000000000001</v>
      </c>
      <c r="V115" s="72">
        <f t="shared" si="15"/>
        <v>335.44499999999999</v>
      </c>
    </row>
    <row r="116" spans="1:22" ht="25.5" x14ac:dyDescent="0.25">
      <c r="A116" s="97">
        <v>100</v>
      </c>
      <c r="B116" s="29" t="s">
        <v>135</v>
      </c>
      <c r="C116" s="27" t="s">
        <v>134</v>
      </c>
      <c r="D116" s="75"/>
      <c r="E116" s="76"/>
      <c r="F116" s="75"/>
      <c r="G116" s="77"/>
      <c r="H116" s="75"/>
      <c r="I116" s="78"/>
      <c r="J116" s="79"/>
      <c r="K116" s="67"/>
      <c r="L116" s="80"/>
      <c r="M116" s="98"/>
      <c r="N116" s="99"/>
      <c r="O116" s="100">
        <v>318.47000000000003</v>
      </c>
      <c r="P116" s="1"/>
      <c r="Q116" s="101"/>
      <c r="R116" s="71">
        <f t="shared" si="17"/>
        <v>318.47000000000003</v>
      </c>
      <c r="S116" s="81"/>
      <c r="T116" s="82"/>
      <c r="U116" s="72">
        <f t="shared" si="14"/>
        <v>31.847000000000001</v>
      </c>
      <c r="V116" s="72">
        <f t="shared" si="15"/>
        <v>350.31700000000001</v>
      </c>
    </row>
    <row r="117" spans="1:22" ht="25.5" x14ac:dyDescent="0.25">
      <c r="A117" s="97">
        <v>101</v>
      </c>
      <c r="B117" s="29" t="s">
        <v>136</v>
      </c>
      <c r="C117" s="27" t="s">
        <v>134</v>
      </c>
      <c r="D117" s="75"/>
      <c r="E117" s="76"/>
      <c r="F117" s="75"/>
      <c r="G117" s="77"/>
      <c r="H117" s="75"/>
      <c r="I117" s="78"/>
      <c r="J117" s="79"/>
      <c r="K117" s="67"/>
      <c r="L117" s="80"/>
      <c r="M117" s="98"/>
      <c r="N117" s="99"/>
      <c r="O117" s="100">
        <v>285.66000000000003</v>
      </c>
      <c r="P117" s="1"/>
      <c r="Q117" s="101"/>
      <c r="R117" s="71">
        <f t="shared" si="17"/>
        <v>285.66000000000003</v>
      </c>
      <c r="S117" s="81"/>
      <c r="T117" s="82"/>
      <c r="U117" s="72">
        <f t="shared" si="14"/>
        <v>28.566000000000003</v>
      </c>
      <c r="V117" s="72">
        <f t="shared" si="15"/>
        <v>314.226</v>
      </c>
    </row>
    <row r="118" spans="1:22" ht="25.5" x14ac:dyDescent="0.25">
      <c r="A118" s="97">
        <v>102</v>
      </c>
      <c r="B118" s="102" t="s">
        <v>137</v>
      </c>
      <c r="C118" s="27" t="s">
        <v>134</v>
      </c>
      <c r="D118" s="75"/>
      <c r="E118" s="76"/>
      <c r="F118" s="75"/>
      <c r="G118" s="77"/>
      <c r="H118" s="75"/>
      <c r="I118" s="78"/>
      <c r="J118" s="79"/>
      <c r="K118" s="67"/>
      <c r="L118" s="80"/>
      <c r="M118" s="98"/>
      <c r="N118" s="99"/>
      <c r="O118" s="100">
        <v>318.5</v>
      </c>
      <c r="P118" s="1"/>
      <c r="Q118" s="101"/>
      <c r="R118" s="71">
        <f t="shared" si="17"/>
        <v>318.5</v>
      </c>
      <c r="S118" s="81"/>
      <c r="T118" s="82"/>
      <c r="U118" s="72">
        <f t="shared" si="14"/>
        <v>31.85</v>
      </c>
      <c r="V118" s="72">
        <f t="shared" si="15"/>
        <v>350.35</v>
      </c>
    </row>
    <row r="119" spans="1:22" x14ac:dyDescent="0.25">
      <c r="A119" s="97">
        <v>103</v>
      </c>
      <c r="B119" s="29" t="s">
        <v>138</v>
      </c>
      <c r="C119" s="27" t="s">
        <v>134</v>
      </c>
      <c r="D119" s="103"/>
      <c r="E119" s="104"/>
      <c r="F119" s="103"/>
      <c r="G119" s="105"/>
      <c r="H119" s="103"/>
      <c r="I119" s="106"/>
      <c r="J119" s="107"/>
      <c r="K119" s="108"/>
      <c r="L119" s="109"/>
      <c r="M119" s="110"/>
      <c r="N119" s="109"/>
      <c r="O119" s="84">
        <v>300</v>
      </c>
      <c r="P119" s="1"/>
      <c r="Q119" s="101"/>
      <c r="R119" s="71">
        <v>320</v>
      </c>
      <c r="S119" s="81"/>
      <c r="T119" s="82"/>
      <c r="U119" s="72">
        <f t="shared" si="14"/>
        <v>32</v>
      </c>
      <c r="V119" s="72">
        <f t="shared" si="15"/>
        <v>352</v>
      </c>
    </row>
    <row r="120" spans="1:22" x14ac:dyDescent="0.25">
      <c r="A120" s="97">
        <v>104</v>
      </c>
      <c r="B120" s="29" t="s">
        <v>139</v>
      </c>
      <c r="C120" s="27" t="s">
        <v>134</v>
      </c>
      <c r="D120" s="103"/>
      <c r="E120" s="104"/>
      <c r="F120" s="103"/>
      <c r="G120" s="105"/>
      <c r="H120" s="103"/>
      <c r="I120" s="106"/>
      <c r="J120" s="107"/>
      <c r="K120" s="108"/>
      <c r="L120" s="109"/>
      <c r="M120" s="110"/>
      <c r="N120" s="109"/>
      <c r="O120" s="84">
        <v>294</v>
      </c>
      <c r="P120" s="1"/>
      <c r="Q120" s="101"/>
      <c r="R120" s="71">
        <v>313</v>
      </c>
      <c r="S120" s="81"/>
      <c r="T120" s="82"/>
      <c r="U120" s="72">
        <f t="shared" si="14"/>
        <v>31.3</v>
      </c>
      <c r="V120" s="72">
        <f t="shared" si="15"/>
        <v>344.3</v>
      </c>
    </row>
    <row r="121" spans="1:22" x14ac:dyDescent="0.25">
      <c r="A121" s="97">
        <v>105</v>
      </c>
      <c r="B121" s="29" t="s">
        <v>140</v>
      </c>
      <c r="C121" s="27" t="s">
        <v>134</v>
      </c>
      <c r="D121" s="75"/>
      <c r="E121" s="76"/>
      <c r="F121" s="75"/>
      <c r="G121" s="77"/>
      <c r="H121" s="75"/>
      <c r="I121" s="78"/>
      <c r="J121" s="79"/>
      <c r="K121" s="67"/>
      <c r="L121" s="80"/>
      <c r="M121" s="98"/>
      <c r="N121" s="99"/>
      <c r="O121" s="100">
        <v>276.01</v>
      </c>
      <c r="P121" s="1"/>
      <c r="Q121" s="101"/>
      <c r="R121" s="71">
        <f t="shared" si="17"/>
        <v>276.01</v>
      </c>
      <c r="S121" s="81"/>
      <c r="T121" s="82"/>
      <c r="U121" s="72">
        <f t="shared" si="14"/>
        <v>27.600999999999999</v>
      </c>
      <c r="V121" s="72">
        <f t="shared" si="15"/>
        <v>303.61099999999999</v>
      </c>
    </row>
    <row r="122" spans="1:22" x14ac:dyDescent="0.25">
      <c r="A122" s="97">
        <v>106</v>
      </c>
      <c r="B122" s="29" t="s">
        <v>141</v>
      </c>
      <c r="C122" s="27" t="s">
        <v>134</v>
      </c>
      <c r="D122" s="75"/>
      <c r="E122" s="76"/>
      <c r="F122" s="75"/>
      <c r="G122" s="77"/>
      <c r="H122" s="75"/>
      <c r="I122" s="78"/>
      <c r="J122" s="79"/>
      <c r="K122" s="67"/>
      <c r="L122" s="80"/>
      <c r="M122" s="98"/>
      <c r="N122" s="99"/>
      <c r="O122" s="100">
        <v>276.01</v>
      </c>
      <c r="P122" s="1"/>
      <c r="Q122" s="101"/>
      <c r="R122" s="71">
        <f t="shared" si="17"/>
        <v>276.01</v>
      </c>
      <c r="S122" s="81"/>
      <c r="T122" s="82"/>
      <c r="U122" s="72">
        <f t="shared" si="14"/>
        <v>27.600999999999999</v>
      </c>
      <c r="V122" s="72">
        <f t="shared" si="15"/>
        <v>303.61099999999999</v>
      </c>
    </row>
    <row r="123" spans="1:22" ht="15.75" thickBot="1" x14ac:dyDescent="0.3">
      <c r="A123" s="97">
        <v>107</v>
      </c>
      <c r="B123" s="29" t="s">
        <v>142</v>
      </c>
      <c r="C123" s="27" t="s">
        <v>143</v>
      </c>
      <c r="D123" s="111"/>
      <c r="E123" s="112"/>
      <c r="F123" s="111"/>
      <c r="G123" s="113"/>
      <c r="H123" s="111"/>
      <c r="I123" s="114"/>
      <c r="J123" s="115"/>
      <c r="K123" s="116"/>
      <c r="L123" s="117"/>
      <c r="M123" s="118"/>
      <c r="N123" s="119"/>
      <c r="O123" s="100">
        <v>1111.76</v>
      </c>
      <c r="P123" s="1"/>
      <c r="Q123" s="101"/>
      <c r="R123" s="71">
        <v>250</v>
      </c>
      <c r="S123" s="120"/>
      <c r="T123" s="82"/>
      <c r="U123" s="72">
        <f t="shared" si="14"/>
        <v>25</v>
      </c>
      <c r="V123" s="72">
        <f t="shared" si="15"/>
        <v>275</v>
      </c>
    </row>
    <row r="124" spans="1:22" ht="15.75" thickBot="1" x14ac:dyDescent="0.3">
      <c r="A124" s="97">
        <v>108</v>
      </c>
      <c r="B124" s="29" t="s">
        <v>144</v>
      </c>
      <c r="C124" s="27" t="s">
        <v>145</v>
      </c>
      <c r="D124" s="111"/>
      <c r="E124" s="112"/>
      <c r="F124" s="111"/>
      <c r="G124" s="113"/>
      <c r="H124" s="111"/>
      <c r="I124" s="114"/>
      <c r="J124" s="115"/>
      <c r="K124" s="116"/>
      <c r="L124" s="117"/>
      <c r="M124" s="118"/>
      <c r="N124" s="119"/>
      <c r="O124" s="100">
        <v>1111.76</v>
      </c>
      <c r="P124" s="1"/>
      <c r="Q124" s="101"/>
      <c r="R124" s="71">
        <v>300</v>
      </c>
      <c r="S124" s="120"/>
      <c r="T124" s="82"/>
      <c r="U124" s="72">
        <f t="shared" si="14"/>
        <v>30</v>
      </c>
      <c r="V124" s="72">
        <f t="shared" si="15"/>
        <v>330</v>
      </c>
    </row>
    <row r="125" spans="1:22" ht="15.75" thickBot="1" x14ac:dyDescent="0.3">
      <c r="A125" s="97">
        <v>109</v>
      </c>
      <c r="B125" s="29" t="s">
        <v>146</v>
      </c>
      <c r="C125" s="27" t="s">
        <v>145</v>
      </c>
      <c r="D125" s="111"/>
      <c r="E125" s="112"/>
      <c r="F125" s="111"/>
      <c r="G125" s="113"/>
      <c r="H125" s="111"/>
      <c r="I125" s="114"/>
      <c r="J125" s="115"/>
      <c r="K125" s="116"/>
      <c r="L125" s="117"/>
      <c r="M125" s="118"/>
      <c r="N125" s="119"/>
      <c r="O125" s="121">
        <v>0</v>
      </c>
      <c r="P125" s="101"/>
      <c r="Q125" s="71">
        <v>300</v>
      </c>
      <c r="R125" s="71">
        <v>300</v>
      </c>
      <c r="S125" s="120"/>
      <c r="T125" s="82"/>
      <c r="U125" s="72">
        <f t="shared" si="14"/>
        <v>30</v>
      </c>
      <c r="V125" s="72">
        <f t="shared" si="15"/>
        <v>330</v>
      </c>
    </row>
    <row r="126" spans="1:22" ht="15.75" thickBot="1" x14ac:dyDescent="0.3">
      <c r="A126" s="97">
        <v>110</v>
      </c>
      <c r="B126" s="29" t="s">
        <v>147</v>
      </c>
      <c r="C126" s="27" t="s">
        <v>145</v>
      </c>
      <c r="D126" s="111"/>
      <c r="E126" s="112"/>
      <c r="F126" s="111"/>
      <c r="G126" s="113"/>
      <c r="H126" s="111"/>
      <c r="I126" s="114"/>
      <c r="J126" s="115"/>
      <c r="K126" s="116"/>
      <c r="L126" s="117"/>
      <c r="M126" s="118"/>
      <c r="N126" s="119"/>
      <c r="O126" s="121">
        <v>0</v>
      </c>
      <c r="P126" s="101"/>
      <c r="Q126" s="71">
        <v>450</v>
      </c>
      <c r="R126" s="71">
        <v>450</v>
      </c>
      <c r="S126" s="120"/>
      <c r="T126" s="82"/>
      <c r="U126" s="72">
        <f t="shared" si="14"/>
        <v>45</v>
      </c>
      <c r="V126" s="72">
        <f t="shared" si="15"/>
        <v>495</v>
      </c>
    </row>
    <row r="127" spans="1:22" ht="15.75" thickBot="1" x14ac:dyDescent="0.3">
      <c r="A127" s="97">
        <v>111</v>
      </c>
      <c r="B127" s="29" t="s">
        <v>148</v>
      </c>
      <c r="C127" s="27" t="s">
        <v>143</v>
      </c>
      <c r="D127" s="103"/>
      <c r="E127" s="104"/>
      <c r="F127" s="103"/>
      <c r="G127" s="105"/>
      <c r="H127" s="103"/>
      <c r="I127" s="106"/>
      <c r="J127" s="122"/>
      <c r="K127" s="108"/>
      <c r="L127" s="109"/>
      <c r="M127" s="110"/>
      <c r="N127" s="109"/>
      <c r="O127" s="123">
        <v>370</v>
      </c>
      <c r="P127" s="124"/>
      <c r="Q127" s="71">
        <f t="shared" ref="Q127" si="21">O127</f>
        <v>370</v>
      </c>
      <c r="R127" s="71">
        <f t="shared" si="17"/>
        <v>370</v>
      </c>
      <c r="S127" s="120"/>
      <c r="T127" s="82"/>
      <c r="U127" s="72">
        <f t="shared" si="14"/>
        <v>37</v>
      </c>
      <c r="V127" s="72">
        <f t="shared" si="15"/>
        <v>407</v>
      </c>
    </row>
    <row r="128" spans="1:22" x14ac:dyDescent="0.25">
      <c r="A128" s="97">
        <v>112</v>
      </c>
      <c r="B128" s="45" t="s">
        <v>149</v>
      </c>
      <c r="C128" s="27" t="s">
        <v>145</v>
      </c>
      <c r="D128" s="60"/>
      <c r="E128" s="61"/>
      <c r="F128" s="60"/>
      <c r="G128" s="62"/>
      <c r="H128" s="60"/>
      <c r="I128" s="63"/>
      <c r="J128" s="64"/>
      <c r="K128" s="125"/>
      <c r="L128" s="126"/>
      <c r="M128" s="127"/>
      <c r="N128" s="128"/>
      <c r="O128" s="129">
        <v>0</v>
      </c>
      <c r="P128" s="130"/>
      <c r="Q128" s="131">
        <v>2000</v>
      </c>
      <c r="R128" s="131">
        <v>2000</v>
      </c>
      <c r="S128" s="81"/>
      <c r="T128" s="82"/>
      <c r="U128" s="72">
        <f t="shared" si="14"/>
        <v>200</v>
      </c>
      <c r="V128" s="72">
        <f t="shared" si="15"/>
        <v>2200</v>
      </c>
    </row>
    <row r="129" spans="1:22" x14ac:dyDescent="0.25">
      <c r="A129" s="97">
        <v>113</v>
      </c>
      <c r="B129" s="29" t="s">
        <v>150</v>
      </c>
      <c r="C129" s="27" t="s">
        <v>145</v>
      </c>
      <c r="D129" s="75"/>
      <c r="E129" s="76"/>
      <c r="F129" s="75"/>
      <c r="G129" s="77"/>
      <c r="H129" s="75"/>
      <c r="I129" s="78"/>
      <c r="J129" s="132"/>
      <c r="K129" s="67"/>
      <c r="L129" s="80"/>
      <c r="M129" s="98"/>
      <c r="N129" s="133"/>
      <c r="O129" s="134">
        <v>0</v>
      </c>
      <c r="P129" s="70"/>
      <c r="Q129" s="135">
        <v>400</v>
      </c>
      <c r="R129" s="135">
        <v>400</v>
      </c>
      <c r="S129" s="81"/>
      <c r="T129" s="82"/>
      <c r="U129" s="72">
        <f t="shared" si="14"/>
        <v>40</v>
      </c>
      <c r="V129" s="72">
        <f t="shared" si="15"/>
        <v>440</v>
      </c>
    </row>
    <row r="130" spans="1:22" x14ac:dyDescent="0.25">
      <c r="A130" s="97">
        <v>114</v>
      </c>
      <c r="B130" s="89" t="s">
        <v>151</v>
      </c>
      <c r="C130" s="90" t="s">
        <v>152</v>
      </c>
      <c r="D130" s="91"/>
      <c r="E130" s="92"/>
      <c r="F130" s="91"/>
      <c r="G130" s="136"/>
      <c r="H130" s="91"/>
      <c r="I130" s="137"/>
      <c r="J130" s="138"/>
      <c r="K130" s="139"/>
      <c r="L130" s="140"/>
      <c r="M130" s="141"/>
      <c r="N130" s="142"/>
      <c r="O130" s="143"/>
      <c r="P130" s="144"/>
      <c r="Q130" s="145">
        <v>545</v>
      </c>
      <c r="R130" s="145">
        <v>545</v>
      </c>
      <c r="S130" s="81"/>
      <c r="T130" s="82"/>
      <c r="U130" s="72">
        <f t="shared" si="14"/>
        <v>54.5</v>
      </c>
      <c r="V130" s="72">
        <f t="shared" si="15"/>
        <v>599.5</v>
      </c>
    </row>
    <row r="131" spans="1:22" x14ac:dyDescent="0.25">
      <c r="A131" s="97">
        <v>115</v>
      </c>
      <c r="B131" s="89" t="s">
        <v>153</v>
      </c>
      <c r="C131" s="90" t="s">
        <v>154</v>
      </c>
      <c r="D131" s="91"/>
      <c r="E131" s="92"/>
      <c r="F131" s="91"/>
      <c r="G131" s="136"/>
      <c r="H131" s="91"/>
      <c r="I131" s="137"/>
      <c r="J131" s="138"/>
      <c r="K131" s="139"/>
      <c r="L131" s="140"/>
      <c r="M131" s="141"/>
      <c r="N131" s="142"/>
      <c r="O131" s="143"/>
      <c r="P131" s="144"/>
      <c r="Q131" s="145">
        <v>680</v>
      </c>
      <c r="R131" s="145">
        <v>680</v>
      </c>
      <c r="S131" s="81"/>
      <c r="T131" s="82"/>
      <c r="U131" s="72">
        <f t="shared" si="14"/>
        <v>68</v>
      </c>
      <c r="V131" s="72">
        <f t="shared" si="15"/>
        <v>748</v>
      </c>
    </row>
    <row r="132" spans="1:22" x14ac:dyDescent="0.25">
      <c r="A132" s="97">
        <v>116</v>
      </c>
      <c r="B132" s="29" t="s">
        <v>155</v>
      </c>
      <c r="C132" s="27" t="s">
        <v>156</v>
      </c>
      <c r="D132" s="75"/>
      <c r="E132" s="76"/>
      <c r="F132" s="75"/>
      <c r="G132" s="77"/>
      <c r="H132" s="75"/>
      <c r="I132" s="78"/>
      <c r="J132" s="132"/>
      <c r="K132" s="67"/>
      <c r="L132" s="80"/>
      <c r="M132" s="98"/>
      <c r="N132" s="133"/>
      <c r="O132" s="134"/>
      <c r="P132" s="70"/>
      <c r="Q132" s="135">
        <v>767</v>
      </c>
      <c r="R132" s="135">
        <v>767</v>
      </c>
      <c r="S132" s="81"/>
      <c r="T132" s="82"/>
      <c r="U132" s="72">
        <f t="shared" si="14"/>
        <v>76.7</v>
      </c>
      <c r="V132" s="72">
        <f t="shared" si="15"/>
        <v>843.7</v>
      </c>
    </row>
    <row r="133" spans="1:22" x14ac:dyDescent="0.25">
      <c r="A133" s="97">
        <v>117</v>
      </c>
      <c r="B133" s="56" t="s">
        <v>157</v>
      </c>
      <c r="C133" s="146" t="s">
        <v>152</v>
      </c>
      <c r="D133" s="56"/>
      <c r="E133" s="147"/>
      <c r="F133" s="148"/>
      <c r="G133" s="149"/>
      <c r="H133" s="150"/>
      <c r="I133" s="63"/>
      <c r="J133" s="151"/>
      <c r="K133" s="147"/>
      <c r="L133" s="150"/>
      <c r="M133" s="150"/>
      <c r="N133" s="150"/>
      <c r="O133" s="152"/>
      <c r="P133" s="56"/>
      <c r="Q133" s="131">
        <v>1728</v>
      </c>
      <c r="R133" s="131">
        <v>1728</v>
      </c>
      <c r="S133" s="81"/>
      <c r="T133" s="82"/>
      <c r="U133" s="72">
        <f t="shared" si="14"/>
        <v>172.8</v>
      </c>
      <c r="V133" s="72">
        <f t="shared" si="15"/>
        <v>1900.8</v>
      </c>
    </row>
    <row r="134" spans="1:22" x14ac:dyDescent="0.25">
      <c r="A134" s="97">
        <v>118</v>
      </c>
      <c r="B134" s="56" t="s">
        <v>157</v>
      </c>
      <c r="C134" s="27" t="s">
        <v>156</v>
      </c>
      <c r="D134" s="96"/>
      <c r="E134" s="153"/>
      <c r="F134" s="154"/>
      <c r="G134" s="155"/>
      <c r="H134" s="156"/>
      <c r="I134" s="78"/>
      <c r="J134" s="157"/>
      <c r="K134" s="153"/>
      <c r="L134" s="156"/>
      <c r="M134" s="156"/>
      <c r="N134" s="156"/>
      <c r="O134" s="158"/>
      <c r="P134" s="96"/>
      <c r="Q134" s="135">
        <v>2557</v>
      </c>
      <c r="R134" s="135">
        <v>2557</v>
      </c>
      <c r="S134" s="81"/>
      <c r="T134" s="82"/>
      <c r="U134" s="72">
        <f t="shared" si="14"/>
        <v>255.7</v>
      </c>
      <c r="V134" s="72">
        <f t="shared" si="15"/>
        <v>2812.7</v>
      </c>
    </row>
    <row r="135" spans="1:22" ht="15.75" thickBot="1" x14ac:dyDescent="0.3">
      <c r="A135" s="159"/>
      <c r="B135" s="160"/>
      <c r="C135" s="161"/>
      <c r="D135" s="160"/>
      <c r="E135" s="162"/>
      <c r="F135" s="163"/>
      <c r="G135" s="164"/>
      <c r="H135" s="165"/>
      <c r="I135" s="114"/>
      <c r="J135" s="166"/>
      <c r="K135" s="162"/>
      <c r="L135" s="165"/>
      <c r="M135" s="165"/>
      <c r="N135" s="165"/>
      <c r="O135" s="167"/>
      <c r="P135" s="160"/>
      <c r="Q135" s="168"/>
      <c r="R135" s="168"/>
      <c r="S135" s="81"/>
      <c r="T135" s="82"/>
      <c r="U135" s="72"/>
      <c r="V135" s="82"/>
    </row>
    <row r="136" spans="1:22" x14ac:dyDescent="0.25">
      <c r="A136" s="1"/>
      <c r="B136" s="1"/>
      <c r="C136" s="1"/>
      <c r="D136" s="1"/>
      <c r="E136" s="17"/>
      <c r="F136" s="12"/>
      <c r="G136" s="13"/>
      <c r="H136" s="18"/>
      <c r="I136" s="15"/>
      <c r="J136" s="16"/>
      <c r="K136" s="17"/>
      <c r="L136" s="18"/>
      <c r="M136" s="18"/>
      <c r="N136" s="18"/>
      <c r="O136" s="19"/>
      <c r="P136" s="1"/>
      <c r="Q136" s="1"/>
      <c r="R136" s="1"/>
      <c r="S136" s="1"/>
    </row>
    <row r="137" spans="1:22" x14ac:dyDescent="0.25">
      <c r="A137" s="1"/>
      <c r="B137" s="1"/>
      <c r="C137" s="1"/>
      <c r="D137" s="1"/>
      <c r="E137" s="17"/>
      <c r="F137" s="12"/>
      <c r="G137" s="13"/>
      <c r="H137" s="18"/>
      <c r="I137" s="15"/>
      <c r="J137" s="16"/>
      <c r="K137" s="17"/>
      <c r="L137" s="18"/>
      <c r="M137" s="18"/>
      <c r="N137" s="18"/>
      <c r="O137" s="19"/>
      <c r="P137" s="1"/>
      <c r="Q137" s="1"/>
      <c r="R137" s="1"/>
      <c r="S137" s="1"/>
    </row>
  </sheetData>
  <mergeCells count="4">
    <mergeCell ref="C6:V6"/>
    <mergeCell ref="A8:U8"/>
    <mergeCell ref="A10:U10"/>
    <mergeCell ref="A11:U11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ELENA</cp:lastModifiedBy>
  <dcterms:created xsi:type="dcterms:W3CDTF">2021-02-04T04:34:39Z</dcterms:created>
  <dcterms:modified xsi:type="dcterms:W3CDTF">2023-02-02T08:49:12Z</dcterms:modified>
</cp:coreProperties>
</file>